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510" windowWidth="18855" windowHeight="9510" firstSheet="20" activeTab="30"/>
  </bookViews>
  <sheets>
    <sheet name="01.04.2012" sheetId="6" r:id="rId1"/>
    <sheet name="01.07.2012" sheetId="7" r:id="rId2"/>
    <sheet name="01.10.2012" sheetId="8" r:id="rId3"/>
    <sheet name="01.01.2013" sheetId="9" r:id="rId4"/>
    <sheet name="01.04.2013" sheetId="10" r:id="rId5"/>
    <sheet name="01.07.2013" sheetId="11" r:id="rId6"/>
    <sheet name="01.10.2013" sheetId="12" r:id="rId7"/>
    <sheet name="01.11.2013" sheetId="13" r:id="rId8"/>
    <sheet name="01.01.2014" sheetId="14" r:id="rId9"/>
    <sheet name="01.04.2014 " sheetId="16" r:id="rId10"/>
    <sheet name="01.07.2014  " sheetId="17" r:id="rId11"/>
    <sheet name="01.10.2014 " sheetId="18" r:id="rId12"/>
    <sheet name="01.01.2015" sheetId="19" r:id="rId13"/>
    <sheet name="01.04.2015" sheetId="20" r:id="rId14"/>
    <sheet name="01.07.2015 " sheetId="21" r:id="rId15"/>
    <sheet name="01.10.2015  " sheetId="22" r:id="rId16"/>
    <sheet name="01.01.2016" sheetId="23" r:id="rId17"/>
    <sheet name="01.04.2016" sheetId="24" r:id="rId18"/>
    <sheet name="01.07.2016" sheetId="25" r:id="rId19"/>
    <sheet name="01.10.2016" sheetId="26" r:id="rId20"/>
    <sheet name="01.01.2017" sheetId="27" r:id="rId21"/>
    <sheet name="01.04.2017" sheetId="28" r:id="rId22"/>
    <sheet name="01.07.2017" sheetId="29" r:id="rId23"/>
    <sheet name="01.10.2017 " sheetId="30" r:id="rId24"/>
    <sheet name="01.01.2018 " sheetId="31" r:id="rId25"/>
    <sheet name="01.04.2018" sheetId="32" r:id="rId26"/>
    <sheet name="01.07.2018 " sheetId="33" r:id="rId27"/>
    <sheet name="01.10.2018 " sheetId="34" r:id="rId28"/>
    <sheet name="01.01.2019" sheetId="35" r:id="rId29"/>
    <sheet name="01.04.2019" sheetId="36" r:id="rId30"/>
    <sheet name="01.07.2019" sheetId="37" r:id="rId31"/>
  </sheets>
  <calcPr calcId="145621"/>
</workbook>
</file>

<file path=xl/calcChain.xml><?xml version="1.0" encoding="utf-8"?>
<calcChain xmlns="http://schemas.openxmlformats.org/spreadsheetml/2006/main">
  <c r="D12" i="36" l="1"/>
  <c r="E4" i="36" s="1"/>
  <c r="D12" i="35"/>
  <c r="E4" i="35"/>
  <c r="D12" i="34" l="1"/>
  <c r="E4" i="34" s="1"/>
  <c r="D13" i="33" l="1"/>
  <c r="E4" i="33" s="1"/>
  <c r="D13" i="32" l="1"/>
  <c r="E4" i="32" s="1"/>
  <c r="D14" i="31" l="1"/>
  <c r="E4" i="31" s="1"/>
  <c r="D14" i="30" l="1"/>
  <c r="E4" i="30" s="1"/>
  <c r="D13" i="29" l="1"/>
  <c r="E4" i="29" s="1"/>
  <c r="D12" i="28" l="1"/>
  <c r="D11" i="27" l="1"/>
  <c r="E3" i="26"/>
  <c r="D13" i="26" l="1"/>
  <c r="D13" i="25" l="1"/>
  <c r="D14" i="24" l="1"/>
  <c r="D13" i="23" l="1"/>
  <c r="D12" i="22" l="1"/>
  <c r="D12" i="21" l="1"/>
  <c r="D17" i="20" l="1"/>
  <c r="D14" i="19" l="1"/>
  <c r="D12" i="18" l="1"/>
  <c r="D12" i="17" l="1"/>
  <c r="D13" i="16" l="1"/>
  <c r="D15" i="14"/>
  <c r="D15" i="13"/>
  <c r="E3" i="13" s="1"/>
  <c r="D15" i="12"/>
  <c r="E3" i="12" s="1"/>
  <c r="D14" i="11"/>
  <c r="E3" i="11" s="1"/>
  <c r="D14" i="10" l="1"/>
  <c r="D13" i="9" l="1"/>
  <c r="B11" i="9"/>
  <c r="D11" i="8" l="1"/>
  <c r="D10" i="7" l="1"/>
  <c r="D10" i="6" l="1"/>
</calcChain>
</file>

<file path=xl/sharedStrings.xml><?xml version="1.0" encoding="utf-8"?>
<sst xmlns="http://schemas.openxmlformats.org/spreadsheetml/2006/main" count="973" uniqueCount="114">
  <si>
    <t>Объект инвестирования</t>
  </si>
  <si>
    <t>Сумма, руб.</t>
  </si>
  <si>
    <t>№ п/п</t>
  </si>
  <si>
    <t>1.</t>
  </si>
  <si>
    <t>2.</t>
  </si>
  <si>
    <t>3.</t>
  </si>
  <si>
    <t>Итого</t>
  </si>
  <si>
    <t>Генеральный директор</t>
  </si>
  <si>
    <t>Н.В. Игумнова</t>
  </si>
  <si>
    <t>Срок</t>
  </si>
  <si>
    <t>Объем средств на реализацию программы поручительства , руб.</t>
  </si>
  <si>
    <t>Наименование банка</t>
  </si>
  <si>
    <t>Банковский депозит (вклад) в рублях</t>
  </si>
  <si>
    <t>Открытое акционерное общество Национальный банк "ТРАСТ"</t>
  </si>
  <si>
    <t>Отчет об объеме средств на реализацию программы поручительств по обязательствам субъектов малого и среднего предпринимательства Хабаровского края, находящихся под управлением Гарантийного фонда Хабаровского края по состоянию на 01.04.2012 г.</t>
  </si>
  <si>
    <t>Открытое акционерное общество "Акционерный коммерческий банк содействия коммерции и бизнесу"</t>
  </si>
  <si>
    <t xml:space="preserve">  732 (семьсот тридцать два дня)</t>
  </si>
  <si>
    <t>Акционерный коммерческий банк "ИНВЕСТИЦИОННЫЙ ТОРГОВЫЙ БАНК" (открытое акционерное общество)</t>
  </si>
  <si>
    <t>9,6% годовых</t>
  </si>
  <si>
    <t>9,55% годовых</t>
  </si>
  <si>
    <t>10,5% годовых</t>
  </si>
  <si>
    <t>КОММЕРЧЕСКИЙ БАНК "ЮНИАСТРУМ БАНК" (ОБЩЕСТВО С ОГРАНИЧЕННОЙ ОТВЕТСТВЕННОСТЬЮ)</t>
  </si>
  <si>
    <t>Доходность, % годовых</t>
  </si>
  <si>
    <t>Гарантийный капитал (активы) , руб.</t>
  </si>
  <si>
    <t>Сообщение о размере гарантийного капитала (активов) Гарантийного фонда Хабаровского края</t>
  </si>
  <si>
    <t>4.</t>
  </si>
  <si>
    <t>5.</t>
  </si>
  <si>
    <t>Открытое акционерное общество "Сбербанк Росии"</t>
  </si>
  <si>
    <t>366 (триста шестьдесят шесть дней)</t>
  </si>
  <si>
    <t>5,94% годовых</t>
  </si>
  <si>
    <t>11,2% годовых</t>
  </si>
  <si>
    <t>183 (сто восемьдесят три дня)</t>
  </si>
  <si>
    <t>Открытое акционерное общество"Сбербанк Росии"</t>
  </si>
  <si>
    <t>"Газпромбанк" (открытое акционерное общество)</t>
  </si>
  <si>
    <t>9,01% годовых</t>
  </si>
  <si>
    <t xml:space="preserve">Отчет об объеме средств на реализацию программы поручительств по обязательствам субъектов малого и среднего предпринимательства Хабаровского края, находящихся под управлением Гарантийного фонда Хабаровского края по состоянию на 01.01.2013 г.     
</t>
  </si>
  <si>
    <t xml:space="preserve">Отчет об объеме средств на реализацию программы поручительств по обязательствам субъектов малого и среднего предпринимательства Хабаровского края, находящихся под управлением Гарантийного фонда Хабаровского края по состоянию на 01.04.2013 г.     
</t>
  </si>
  <si>
    <t>Газпромбанк (открытое акционерное общество)</t>
  </si>
  <si>
    <t xml:space="preserve">Общество с ограниченной ответственностью «Внешнеэкономический промышленный банк» </t>
  </si>
  <si>
    <t>11,75% годовых</t>
  </si>
  <si>
    <t>«Азиатско-Тихоокеанский Банк» (открытое акционерное общество)</t>
  </si>
  <si>
    <t>11,0% годовых</t>
  </si>
  <si>
    <t>И. о генерального директора</t>
  </si>
  <si>
    <t>А. А. Солнышкова</t>
  </si>
  <si>
    <t>7,75% годовых</t>
  </si>
  <si>
    <t>91 (девяносто один день)</t>
  </si>
  <si>
    <t xml:space="preserve">Сообщение о размере гарантийного капитала (активов) Гарантийного фонда Хабаровского края, его качественной и количественной структуре (расшифровка всех активов) по состоянию на 30.09.2013 г.     
</t>
  </si>
  <si>
    <t xml:space="preserve">Сообщение о размере гарантийного капитала (активов) Гарантийного фонда Хабаровского края, его качественной и количественной структуре (расшифровка всех активов) по состоянию на 01.11.2013 г.     
</t>
  </si>
  <si>
    <t>И.А. Кулунчакова</t>
  </si>
  <si>
    <t xml:space="preserve">Сообщение о размере гарантийного капитала (активов) Гарантийного фонда Хабаровского края, его качественной и количественной структуре (расшифровка всех активов) по состоянию на 01.01.2014 г.     
</t>
  </si>
  <si>
    <t>11% годовых</t>
  </si>
  <si>
    <t>Открытое акционерное общество " Сбербанк России"</t>
  </si>
  <si>
    <t>7,67  % годовых</t>
  </si>
  <si>
    <t>49 (сорок девять дней )</t>
  </si>
  <si>
    <t>И.о  генерального  директора</t>
  </si>
  <si>
    <t>О.В. Ткаченко</t>
  </si>
  <si>
    <t xml:space="preserve">Сообщение о размере гарантийного капитала (активов) Гарантийного фонда Хабаровского края, его качественной и количественной структуре (расшифровка всех активов) по состоянию на  01.04.2014 г.     
</t>
  </si>
  <si>
    <t>Генеральный  директор</t>
  </si>
  <si>
    <t xml:space="preserve">И.А. Кулунчакова </t>
  </si>
  <si>
    <t>Открытое акционерное общество " Газпромбанк"</t>
  </si>
  <si>
    <t>8,4  % годовых</t>
  </si>
  <si>
    <t>10% годовых</t>
  </si>
  <si>
    <t xml:space="preserve">Сообщение о размере гарантийного капитала (активов) Гарантийного фонда Хабаровского края, его качественной и количественной структуре (расшифровка всех активов) по состоянию на  01.07.2014 г.     
</t>
  </si>
  <si>
    <t xml:space="preserve">Открытое акционерное общество «Промсвязьбанк» </t>
  </si>
  <si>
    <t xml:space="preserve">Сообщение о размере гарантийного капитала (активов) Гарантийного фонда Хабаровского края, его качественной и количественной структуре (расшифровка всех активов) по состоянию на  01.10.2014 г.     
</t>
  </si>
  <si>
    <t xml:space="preserve">Сообщение о размере гарантийного капитала (активов) Гарантийного фонда Хабаровского края, его качественной и количественной структуре (расшифровка всех активов) по состоянию на  01.01.2015 г.     
</t>
  </si>
  <si>
    <t>Расчетный счет</t>
  </si>
  <si>
    <t xml:space="preserve">Открытое акционерное общество"Россельхозбанк" </t>
  </si>
  <si>
    <t>Открытое акционерное общество"Сбербанк России"</t>
  </si>
  <si>
    <t xml:space="preserve">Открытое акционерное общество"Сбербанк России" </t>
  </si>
  <si>
    <t>ОАО "Банк Москвы"</t>
  </si>
  <si>
    <t xml:space="preserve">Сообщение о размере гарантийного капитала (активов) Гарантийного фонда Хабаровского края, его качественной и количественной структуре (расшифровка всех активов) по состоянию на  01.04.2015 г.     
</t>
  </si>
  <si>
    <t xml:space="preserve">Сообщение о размере гарантийного капитала (активов) Гарантийного фонда Хабаровского края, его качественной и количественной структуре (расшифровка всех активов) по состоянию на  01.07.2015 г.     
</t>
  </si>
  <si>
    <t>Акционерное общество " Газпромбанк"</t>
  </si>
  <si>
    <t xml:space="preserve">Публичное акционерное общество «Промсвязьбанк» </t>
  </si>
  <si>
    <t xml:space="preserve">Публичное акционерное общество Банк  «ФК Открытие» </t>
  </si>
  <si>
    <t xml:space="preserve">Публичное акционерное общество Банк  «Возрождение» </t>
  </si>
  <si>
    <t xml:space="preserve">Сообщение о размере гарантийного капитала (активов) Гарантийного фонда Хабаровского края, его качественной и количественной структуре (расшифровка всех активов) по состоянию на  01.10.2015 г.     
</t>
  </si>
  <si>
    <t>И.о. Генерального  директора</t>
  </si>
  <si>
    <t>Е.А. Добровольская</t>
  </si>
  <si>
    <t>Публичное акционерное общество «Ханты-Мансийский банк Открытие»</t>
  </si>
  <si>
    <t xml:space="preserve">Сообщение о размере гарантийного капитала (активов) Гарантийного фонда Хабаровского края, его качественной и количественной структуре (расшифровка всех активов) по состоянию на  01.01.2016 г.     
</t>
  </si>
  <si>
    <t>Дата окончания депозита</t>
  </si>
  <si>
    <t>_</t>
  </si>
  <si>
    <t>отозвана лицензия 21.01.2016 года</t>
  </si>
  <si>
    <t xml:space="preserve">Сообщение о размере гарантийного капитала (активов) Гарантийного фонда Хабаровского края, его качественной и количественной структуре (расшифровка всех активов) по состоянию на  01.04.2016 г.     
</t>
  </si>
  <si>
    <t>Срок, дней</t>
  </si>
  <si>
    <t xml:space="preserve">Акционерное общество"Россельхозбанк" </t>
  </si>
  <si>
    <t xml:space="preserve">Сообщение о размере гарантийного капитала (активов) Гарантийного фонда Хабаровского края, его качественной и количественной структуре (расшифровка всех активов) по состоянию на  01.07.2016 г.     
</t>
  </si>
  <si>
    <t xml:space="preserve">Сообщение о размере гарантийного капитала (активов) Гарантийного фонда Хабаровского края, его качественной и количественной структуре (расшифровка всех активов) по состоянию на  01.10.2016 г.     
</t>
  </si>
  <si>
    <t>ВТБ (ПАО)</t>
  </si>
  <si>
    <t>"Россельхозбанк" (АО)</t>
  </si>
  <si>
    <t xml:space="preserve"> " Газпромбанк"(АО)</t>
  </si>
  <si>
    <t xml:space="preserve">ООО «Внешпромбанк» </t>
  </si>
  <si>
    <t>Банк  «ФК Открытие» (ПАО)</t>
  </si>
  <si>
    <t xml:space="preserve"> «Промсвязьбанк» (ПАО)</t>
  </si>
  <si>
    <t xml:space="preserve">Генеральный директор </t>
  </si>
  <si>
    <t xml:space="preserve">Сообщение о размере гарантийного капитала (активов) Гарантийного фонда Хабаровского края, его качественной и количественной структуре (расшифровка всех активов) по состоянию на  01.01.2017г.     
</t>
  </si>
  <si>
    <t xml:space="preserve">Сообщение о размере гарантийного капитала (активов) Гарантийного фонда Хабаровского края, его качественной и количественной структуре (расшифровка всех активов) по состоянию на  01.04.2017г.     
</t>
  </si>
  <si>
    <t>АО ГПБ</t>
  </si>
  <si>
    <t xml:space="preserve">Сообщение о размере гарантийного капитала (активов) Гарантийного фонда Хабаровского края, его качественной и количественной структуре (расшифровка всех активов) по состоянию на  01.07.2017г.     
</t>
  </si>
  <si>
    <t>Гарантийный капитал (финансовые активы) , руб.</t>
  </si>
  <si>
    <t xml:space="preserve">Сообщение о размере гарантийного капитала (активов) Гарантийного фонда Хабаровского края, его качественной и количественной структуре (расшифровка всех активов) по состоянию на  01.10.2017г.     
</t>
  </si>
  <si>
    <t>БТБ (ПАО)</t>
  </si>
  <si>
    <t>АО "Газпромбанк"</t>
  </si>
  <si>
    <t xml:space="preserve">Сообщение о размере гарантийного капитала (активов) Гарантийного фонда Хабаровского края, его качественной и количественной структуре (расшифровка всех активов) по состоянию на  01.01.2018 г.     
</t>
  </si>
  <si>
    <t xml:space="preserve">Сообщение о размере гарантийного капитала (активов) Гарантийного фонда Хабаровского края, его качественной и количественной структуре (расшифровка всех активов) по состоянию на  01.04.2018 г.     
</t>
  </si>
  <si>
    <t xml:space="preserve">Сообщение о размере гарантийного капитала (активов) Гарантийного фонда Хабаровского края, его качественной и количественной структуре (расшифровка всех активов) по состоянию на  01.07.2018 г.     
</t>
  </si>
  <si>
    <t>АО "АЛЬФА-БАНК"</t>
  </si>
  <si>
    <t xml:space="preserve">Сообщение о размере гарантийного капитала (активов) Гарантийного фонда Хабаровского края, его качественной и количественной структуре (расшифровка всех активов) по состоянию на  01.10.2018 г.     
</t>
  </si>
  <si>
    <t xml:space="preserve">Сообщение о размере гарантийного капитала (активов) Гарантийного фонда Хабаровского края, его качественной и количественной структуре (расшифровка всех активов) по состоянию на  01.01.2019 г.     
</t>
  </si>
  <si>
    <t xml:space="preserve">Сообщение о размере гарантийного капитала (активов) Гарантийного фонда Хабаровского края, его качественной и количественной структуре (расшифровка всех активов) по состоянию на  01.04.2019 г.     
</t>
  </si>
  <si>
    <t>Гарантийный капитал (финансовые активы), руб.</t>
  </si>
  <si>
    <t xml:space="preserve">Сообщение о размере гарантийного капитала (активов) Гарантийного фонда Хабаровского края, его качественной и количественной структуре (расшифровка всех активов) по состоянию на  01.07.2019 г.    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</si>
</sst>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59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4" fontId="1" fillId="0" borderId="9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14" fontId="0" fillId="0" borderId="0" xfId="0" applyNumberFormat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" fontId="1" fillId="0" borderId="13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0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0" fillId="0" borderId="22" xfId="0" applyBorder="1"/>
    <xf numFmtId="3" fontId="1" fillId="0" borderId="9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3" fontId="1" fillId="0" borderId="7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0" xfId="0" applyFont="1"/>
    <xf numFmtId="0" fontId="1" fillId="0" borderId="1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3" fontId="1" fillId="2" borderId="9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3" fontId="1" fillId="2" borderId="7" xfId="0" applyNumberFormat="1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 wrapText="1"/>
    </xf>
    <xf numFmtId="164" fontId="0" fillId="0" borderId="0" xfId="0" applyNumberForma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/>
    </xf>
    <xf numFmtId="1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0" fontId="1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3" fontId="2" fillId="0" borderId="2" xfId="0" applyNumberFormat="1" applyFont="1" applyBorder="1" applyAlignment="1">
      <alignment horizontal="center" wrapText="1"/>
    </xf>
    <xf numFmtId="10" fontId="1" fillId="2" borderId="1" xfId="0" applyNumberFormat="1" applyFont="1" applyFill="1" applyBorder="1" applyAlignment="1">
      <alignment horizontal="center" vertical="center" wrapText="1"/>
    </xf>
    <xf numFmtId="10" fontId="1" fillId="2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3" fontId="2" fillId="0" borderId="2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3" fontId="2" fillId="0" borderId="2" xfId="0" applyNumberFormat="1" applyFont="1" applyBorder="1" applyAlignment="1">
      <alignment horizontal="center" wrapText="1"/>
    </xf>
    <xf numFmtId="164" fontId="0" fillId="0" borderId="1" xfId="0" applyNumberFormat="1" applyBorder="1"/>
    <xf numFmtId="4" fontId="2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/>
    </xf>
    <xf numFmtId="10" fontId="5" fillId="2" borderId="1" xfId="0" applyNumberFormat="1" applyFont="1" applyFill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horizontal="right" vertical="center"/>
    </xf>
    <xf numFmtId="10" fontId="1" fillId="2" borderId="10" xfId="0" applyNumberFormat="1" applyFont="1" applyFill="1" applyBorder="1" applyAlignment="1">
      <alignment vertical="center"/>
    </xf>
    <xf numFmtId="10" fontId="1" fillId="2" borderId="23" xfId="0" applyNumberFormat="1" applyFont="1" applyFill="1" applyBorder="1" applyAlignment="1">
      <alignment vertical="center"/>
    </xf>
    <xf numFmtId="0" fontId="5" fillId="0" borderId="0" xfId="0" applyFont="1"/>
    <xf numFmtId="0" fontId="7" fillId="0" borderId="0" xfId="0" applyFont="1"/>
    <xf numFmtId="0" fontId="6" fillId="0" borderId="1" xfId="0" applyFont="1" applyBorder="1" applyAlignment="1">
      <alignment horizontal="center" vertical="center" wrapText="1"/>
    </xf>
    <xf numFmtId="10" fontId="5" fillId="2" borderId="1" xfId="0" applyNumberFormat="1" applyFont="1" applyFill="1" applyBorder="1" applyAlignment="1">
      <alignment horizontal="center" vertical="center"/>
    </xf>
    <xf numFmtId="3" fontId="6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vertical="center"/>
    </xf>
    <xf numFmtId="0" fontId="8" fillId="2" borderId="24" xfId="0" applyFont="1" applyFill="1" applyBorder="1" applyAlignment="1">
      <alignment vertical="center"/>
    </xf>
    <xf numFmtId="3" fontId="4" fillId="0" borderId="0" xfId="0" applyNumberFormat="1" applyFont="1"/>
    <xf numFmtId="3" fontId="0" fillId="0" borderId="0" xfId="0" applyNumberFormat="1"/>
    <xf numFmtId="0" fontId="5" fillId="2" borderId="27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4" fontId="1" fillId="0" borderId="3" xfId="0" applyNumberFormat="1" applyFont="1" applyBorder="1" applyAlignment="1">
      <alignment horizontal="center" wrapText="1"/>
    </xf>
    <xf numFmtId="4" fontId="1" fillId="0" borderId="6" xfId="0" applyNumberFormat="1" applyFont="1" applyBorder="1" applyAlignment="1">
      <alignment horizontal="center" wrapText="1"/>
    </xf>
    <xf numFmtId="0" fontId="1" fillId="0" borderId="16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0" fillId="0" borderId="0" xfId="0" applyAlignment="1"/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4" xfId="0" applyFont="1" applyBorder="1" applyAlignment="1">
      <alignment horizontal="left" wrapText="1"/>
    </xf>
    <xf numFmtId="4" fontId="1" fillId="0" borderId="2" xfId="0" applyNumberFormat="1" applyFont="1" applyBorder="1" applyAlignment="1">
      <alignment horizontal="center" wrapText="1"/>
    </xf>
    <xf numFmtId="4" fontId="1" fillId="0" borderId="4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left" wrapText="1"/>
    </xf>
    <xf numFmtId="3" fontId="1" fillId="0" borderId="2" xfId="0" applyNumberFormat="1" applyFont="1" applyBorder="1" applyAlignment="1">
      <alignment horizontal="center" wrapText="1"/>
    </xf>
    <xf numFmtId="3" fontId="1" fillId="0" borderId="4" xfId="0" applyNumberFormat="1" applyFont="1" applyBorder="1" applyAlignment="1">
      <alignment horizontal="center" wrapText="1"/>
    </xf>
    <xf numFmtId="3" fontId="2" fillId="0" borderId="2" xfId="0" applyNumberFormat="1" applyFont="1" applyBorder="1" applyAlignment="1">
      <alignment horizontal="center" wrapText="1"/>
    </xf>
    <xf numFmtId="3" fontId="2" fillId="0" borderId="4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/>
    </xf>
    <xf numFmtId="10" fontId="1" fillId="2" borderId="10" xfId="0" applyNumberFormat="1" applyFont="1" applyFill="1" applyBorder="1" applyAlignment="1">
      <alignment horizontal="center" vertical="center"/>
    </xf>
    <xf numFmtId="10" fontId="1" fillId="2" borderId="24" xfId="0" applyNumberFormat="1" applyFont="1" applyFill="1" applyBorder="1" applyAlignment="1">
      <alignment horizontal="center" vertical="center"/>
    </xf>
    <xf numFmtId="10" fontId="1" fillId="2" borderId="23" xfId="0" applyNumberFormat="1" applyFont="1" applyFill="1" applyBorder="1" applyAlignment="1">
      <alignment horizontal="center" vertical="center"/>
    </xf>
    <xf numFmtId="3" fontId="2" fillId="0" borderId="25" xfId="0" applyNumberFormat="1" applyFont="1" applyBorder="1" applyAlignment="1">
      <alignment horizontal="center" wrapText="1"/>
    </xf>
    <xf numFmtId="3" fontId="2" fillId="0" borderId="26" xfId="0" applyNumberFormat="1" applyFont="1" applyBorder="1" applyAlignment="1">
      <alignment horizontal="center" wrapText="1"/>
    </xf>
    <xf numFmtId="3" fontId="2" fillId="0" borderId="22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wrapText="1"/>
    </xf>
    <xf numFmtId="3" fontId="2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left" wrapText="1"/>
    </xf>
    <xf numFmtId="3" fontId="6" fillId="0" borderId="1" xfId="0" applyNumberFormat="1" applyFont="1" applyBorder="1" applyAlignment="1">
      <alignment horizontal="center" wrapText="1"/>
    </xf>
    <xf numFmtId="0" fontId="8" fillId="2" borderId="1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 wrapText="1"/>
    </xf>
    <xf numFmtId="3" fontId="6" fillId="0" borderId="10" xfId="0" applyNumberFormat="1" applyFont="1" applyBorder="1" applyAlignment="1">
      <alignment horizontal="center" vertical="center" wrapText="1"/>
    </xf>
    <xf numFmtId="3" fontId="6" fillId="0" borderId="23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3" fontId="1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vertical="center"/>
    </xf>
    <xf numFmtId="0" fontId="0" fillId="0" borderId="10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3" xfId="0" applyBorder="1" applyAlignment="1">
      <alignment horizontal="center"/>
    </xf>
    <xf numFmtId="0" fontId="11" fillId="3" borderId="1" xfId="0" applyFont="1" applyFill="1" applyBorder="1" applyAlignment="1">
      <alignment vertical="center"/>
    </xf>
    <xf numFmtId="3" fontId="9" fillId="0" borderId="10" xfId="0" applyNumberFormat="1" applyFont="1" applyBorder="1" applyAlignment="1">
      <alignment horizontal="center" vertical="center" wrapText="1"/>
    </xf>
    <xf numFmtId="3" fontId="9" fillId="0" borderId="23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3" fontId="2" fillId="3" borderId="24" xfId="0" applyNumberFormat="1" applyFont="1" applyFill="1" applyBorder="1" applyAlignment="1">
      <alignment vertical="center"/>
    </xf>
    <xf numFmtId="3" fontId="2" fillId="3" borderId="23" xfId="0" applyNumberFormat="1" applyFont="1" applyFill="1" applyBorder="1" applyAlignment="1">
      <alignment vertical="center"/>
    </xf>
    <xf numFmtId="3" fontId="2" fillId="3" borderId="10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5"/>
  <sheetViews>
    <sheetView workbookViewId="0">
      <selection activeCell="A12" sqref="A12:E12"/>
    </sheetView>
  </sheetViews>
  <sheetFormatPr defaultRowHeight="15" x14ac:dyDescent="0.25"/>
  <cols>
    <col min="2" max="2" width="13.28515625" customWidth="1"/>
    <col min="3" max="3" width="25.140625" customWidth="1"/>
    <col min="4" max="4" width="16.5703125" customWidth="1"/>
    <col min="5" max="5" width="18.85546875" bestFit="1" customWidth="1"/>
    <col min="6" max="6" width="0" hidden="1" customWidth="1"/>
    <col min="7" max="7" width="25.140625" customWidth="1"/>
    <col min="11" max="11" width="10.140625" bestFit="1" customWidth="1"/>
  </cols>
  <sheetData>
    <row r="1" spans="1:11" ht="67.5" customHeight="1" x14ac:dyDescent="0.25">
      <c r="A1" s="110" t="s">
        <v>14</v>
      </c>
      <c r="B1" s="110"/>
      <c r="C1" s="110"/>
      <c r="D1" s="110"/>
      <c r="E1" s="110"/>
      <c r="F1" s="110"/>
      <c r="G1" s="111"/>
    </row>
    <row r="2" spans="1:11" ht="15.75" thickBot="1" x14ac:dyDescent="0.3">
      <c r="A2" s="1"/>
      <c r="B2" s="1"/>
      <c r="C2" s="1"/>
      <c r="D2" s="1"/>
      <c r="E2" s="1"/>
      <c r="F2" s="1"/>
    </row>
    <row r="3" spans="1:11" ht="15.75" thickBot="1" x14ac:dyDescent="0.3">
      <c r="A3" s="102" t="s">
        <v>10</v>
      </c>
      <c r="B3" s="103"/>
      <c r="C3" s="104"/>
      <c r="D3" s="104"/>
      <c r="E3" s="105">
        <v>83000000</v>
      </c>
      <c r="F3" s="106"/>
    </row>
    <row r="4" spans="1:11" ht="15.75" thickBot="1" x14ac:dyDescent="0.3">
      <c r="A4" s="1"/>
      <c r="B4" s="1"/>
      <c r="C4" s="1"/>
      <c r="D4" s="1"/>
      <c r="E4" s="1"/>
      <c r="F4" s="1"/>
    </row>
    <row r="5" spans="1:11" ht="43.5" thickBot="1" x14ac:dyDescent="0.3">
      <c r="A5" s="11" t="s">
        <v>2</v>
      </c>
      <c r="B5" s="12" t="s">
        <v>0</v>
      </c>
      <c r="C5" s="12" t="s">
        <v>11</v>
      </c>
      <c r="D5" s="12" t="s">
        <v>1</v>
      </c>
      <c r="E5" s="12" t="s">
        <v>22</v>
      </c>
      <c r="F5" s="12" t="s">
        <v>9</v>
      </c>
      <c r="G5" s="13" t="s">
        <v>9</v>
      </c>
    </row>
    <row r="6" spans="1:11" ht="75" x14ac:dyDescent="0.25">
      <c r="A6" s="6" t="s">
        <v>3</v>
      </c>
      <c r="B6" s="9" t="s">
        <v>12</v>
      </c>
      <c r="C6" s="7" t="s">
        <v>15</v>
      </c>
      <c r="D6" s="8">
        <v>30000000</v>
      </c>
      <c r="E6" s="7" t="s">
        <v>20</v>
      </c>
      <c r="F6" s="7"/>
      <c r="G6" s="7" t="s">
        <v>16</v>
      </c>
    </row>
    <row r="7" spans="1:11" ht="90" x14ac:dyDescent="0.25">
      <c r="A7" s="5" t="s">
        <v>4</v>
      </c>
      <c r="B7" s="9" t="s">
        <v>12</v>
      </c>
      <c r="C7" s="2" t="s">
        <v>17</v>
      </c>
      <c r="D7" s="3">
        <v>30000000</v>
      </c>
      <c r="E7" s="4" t="s">
        <v>20</v>
      </c>
      <c r="F7" s="2"/>
      <c r="G7" s="2" t="s">
        <v>16</v>
      </c>
    </row>
    <row r="8" spans="1:11" ht="60" x14ac:dyDescent="0.25">
      <c r="A8" s="5" t="s">
        <v>5</v>
      </c>
      <c r="B8" s="9" t="s">
        <v>12</v>
      </c>
      <c r="C8" s="2" t="s">
        <v>13</v>
      </c>
      <c r="D8" s="3">
        <v>13000000</v>
      </c>
      <c r="E8" s="2" t="s">
        <v>18</v>
      </c>
      <c r="F8" s="14"/>
      <c r="G8" s="2" t="s">
        <v>16</v>
      </c>
    </row>
    <row r="9" spans="1:11" ht="90" x14ac:dyDescent="0.25">
      <c r="A9" s="20">
        <v>4</v>
      </c>
      <c r="B9" s="21" t="s">
        <v>12</v>
      </c>
      <c r="C9" s="19" t="s">
        <v>21</v>
      </c>
      <c r="D9" s="3">
        <v>10000000</v>
      </c>
      <c r="E9" s="2" t="s">
        <v>19</v>
      </c>
      <c r="F9" s="2"/>
      <c r="G9" s="2" t="s">
        <v>16</v>
      </c>
      <c r="K9" s="10"/>
    </row>
    <row r="10" spans="1:11" ht="15.75" thickBot="1" x14ac:dyDescent="0.3">
      <c r="A10" s="107" t="s">
        <v>6</v>
      </c>
      <c r="B10" s="108"/>
      <c r="C10" s="109"/>
      <c r="D10" s="15">
        <f>D6+D7+D8+D9</f>
        <v>83000000</v>
      </c>
      <c r="E10" s="16"/>
      <c r="F10" s="17"/>
      <c r="G10" s="18"/>
    </row>
    <row r="11" spans="1:11" x14ac:dyDescent="0.25">
      <c r="A11" s="1"/>
      <c r="B11" s="1"/>
      <c r="C11" s="1"/>
      <c r="D11" s="1"/>
      <c r="E11" s="1"/>
      <c r="F11" s="1"/>
    </row>
    <row r="12" spans="1:11" x14ac:dyDescent="0.25">
      <c r="A12" s="1" t="s">
        <v>7</v>
      </c>
      <c r="B12" s="1"/>
      <c r="C12" s="1"/>
      <c r="D12" s="1"/>
      <c r="E12" s="1" t="s">
        <v>8</v>
      </c>
      <c r="F12" s="1"/>
    </row>
    <row r="13" spans="1:11" x14ac:dyDescent="0.25">
      <c r="A13" s="1"/>
      <c r="B13" s="1"/>
      <c r="C13" s="1"/>
      <c r="D13" s="1"/>
      <c r="E13" s="1"/>
      <c r="F13" s="1"/>
    </row>
    <row r="14" spans="1:11" x14ac:dyDescent="0.25">
      <c r="A14" s="1"/>
      <c r="B14" s="1"/>
      <c r="C14" s="1"/>
      <c r="D14" s="1"/>
      <c r="E14" s="1"/>
      <c r="F14" s="1"/>
    </row>
    <row r="15" spans="1:11" x14ac:dyDescent="0.25">
      <c r="A15" s="1"/>
      <c r="B15" s="1"/>
      <c r="C15" s="1"/>
      <c r="D15" s="1"/>
      <c r="E15" s="1"/>
      <c r="F15" s="1"/>
    </row>
  </sheetData>
  <mergeCells count="4">
    <mergeCell ref="A3:D3"/>
    <mergeCell ref="E3:F3"/>
    <mergeCell ref="A10:C10"/>
    <mergeCell ref="A1:G1"/>
  </mergeCells>
  <pageMargins left="0.7" right="0.7" top="0.75" bottom="0.75" header="0.3" footer="0.3"/>
  <pageSetup paperSize="9" scale="80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topLeftCell="A7" workbookViewId="0">
      <selection activeCell="E17" sqref="E17"/>
    </sheetView>
  </sheetViews>
  <sheetFormatPr defaultRowHeight="15" x14ac:dyDescent="0.25"/>
  <cols>
    <col min="2" max="2" width="13.28515625" customWidth="1"/>
    <col min="3" max="3" width="25.140625" customWidth="1"/>
    <col min="4" max="4" width="16.5703125" customWidth="1"/>
    <col min="5" max="5" width="18.85546875" bestFit="1" customWidth="1"/>
    <col min="6" max="6" width="0" hidden="1" customWidth="1"/>
    <col min="7" max="7" width="25.140625" customWidth="1"/>
  </cols>
  <sheetData>
    <row r="1" spans="1:10" ht="52.5" customHeight="1" x14ac:dyDescent="0.25">
      <c r="A1" s="110" t="s">
        <v>56</v>
      </c>
      <c r="B1" s="110"/>
      <c r="C1" s="110"/>
      <c r="D1" s="110"/>
      <c r="E1" s="110"/>
      <c r="F1" s="110"/>
      <c r="G1" s="111"/>
    </row>
    <row r="2" spans="1:10" ht="15.75" thickBot="1" x14ac:dyDescent="0.3">
      <c r="A2" s="1"/>
      <c r="B2" s="1"/>
      <c r="C2" s="1"/>
      <c r="D2" s="1"/>
      <c r="E2" s="1"/>
      <c r="F2" s="1"/>
    </row>
    <row r="3" spans="1:10" ht="15.75" thickBot="1" x14ac:dyDescent="0.3">
      <c r="A3" s="102" t="s">
        <v>23</v>
      </c>
      <c r="B3" s="103"/>
      <c r="C3" s="104"/>
      <c r="D3" s="119"/>
      <c r="E3" s="122">
        <v>248787250</v>
      </c>
      <c r="F3" s="123"/>
      <c r="G3" s="27"/>
    </row>
    <row r="4" spans="1:10" ht="15.75" thickBot="1" x14ac:dyDescent="0.3">
      <c r="A4" s="1"/>
      <c r="B4" s="1"/>
      <c r="C4" s="1"/>
      <c r="D4" s="1"/>
      <c r="E4" s="1"/>
      <c r="F4" s="1"/>
    </row>
    <row r="5" spans="1:10" ht="43.5" thickBot="1" x14ac:dyDescent="0.3">
      <c r="A5" s="11" t="s">
        <v>2</v>
      </c>
      <c r="B5" s="12" t="s">
        <v>0</v>
      </c>
      <c r="C5" s="12" t="s">
        <v>11</v>
      </c>
      <c r="D5" s="12" t="s">
        <v>1</v>
      </c>
      <c r="E5" s="12" t="s">
        <v>22</v>
      </c>
      <c r="F5" s="12" t="s">
        <v>9</v>
      </c>
      <c r="G5" s="13" t="s">
        <v>9</v>
      </c>
    </row>
    <row r="6" spans="1:10" ht="87.75" customHeight="1" x14ac:dyDescent="0.25">
      <c r="A6" s="43">
        <v>1</v>
      </c>
      <c r="B6" s="44" t="s">
        <v>12</v>
      </c>
      <c r="C6" s="44" t="s">
        <v>17</v>
      </c>
      <c r="D6" s="45">
        <v>50000000</v>
      </c>
      <c r="E6" s="46" t="s">
        <v>20</v>
      </c>
      <c r="F6" s="44" t="s">
        <v>28</v>
      </c>
      <c r="G6" s="44" t="s">
        <v>28</v>
      </c>
      <c r="J6" s="54"/>
    </row>
    <row r="7" spans="1:10" ht="60" x14ac:dyDescent="0.25">
      <c r="A7" s="43">
        <v>2</v>
      </c>
      <c r="B7" s="40" t="s">
        <v>12</v>
      </c>
      <c r="C7" s="44" t="s">
        <v>51</v>
      </c>
      <c r="D7" s="45">
        <v>78000000</v>
      </c>
      <c r="E7" s="44" t="s">
        <v>52</v>
      </c>
      <c r="F7" s="47"/>
      <c r="G7" s="44" t="s">
        <v>53</v>
      </c>
      <c r="J7" s="54"/>
    </row>
    <row r="8" spans="1:10" ht="60" x14ac:dyDescent="0.25">
      <c r="A8" s="43">
        <v>3</v>
      </c>
      <c r="B8" s="40" t="s">
        <v>12</v>
      </c>
      <c r="C8" s="44" t="s">
        <v>13</v>
      </c>
      <c r="D8" s="45">
        <v>45000000</v>
      </c>
      <c r="E8" s="46" t="s">
        <v>20</v>
      </c>
      <c r="F8" s="47"/>
      <c r="G8" s="44" t="s">
        <v>28</v>
      </c>
      <c r="J8" s="54"/>
    </row>
    <row r="9" spans="1:10" ht="60" x14ac:dyDescent="0.25">
      <c r="A9" s="43">
        <v>4</v>
      </c>
      <c r="B9" s="53" t="s">
        <v>12</v>
      </c>
      <c r="C9" s="44" t="s">
        <v>38</v>
      </c>
      <c r="D9" s="45">
        <v>50050000</v>
      </c>
      <c r="E9" s="46" t="s">
        <v>50</v>
      </c>
      <c r="F9" s="52"/>
      <c r="G9" s="44" t="s">
        <v>28</v>
      </c>
      <c r="J9" s="54"/>
    </row>
    <row r="10" spans="1:10" ht="60" x14ac:dyDescent="0.25">
      <c r="A10" s="43">
        <v>5</v>
      </c>
      <c r="B10" s="53" t="s">
        <v>12</v>
      </c>
      <c r="C10" s="44" t="s">
        <v>38</v>
      </c>
      <c r="D10" s="45">
        <v>10000000</v>
      </c>
      <c r="E10" s="52" t="s">
        <v>39</v>
      </c>
      <c r="F10" s="52"/>
      <c r="G10" s="44" t="s">
        <v>28</v>
      </c>
      <c r="J10" s="54"/>
    </row>
    <row r="11" spans="1:10" ht="60" x14ac:dyDescent="0.25">
      <c r="A11" s="43">
        <v>6</v>
      </c>
      <c r="B11" s="53" t="s">
        <v>12</v>
      </c>
      <c r="C11" s="44" t="s">
        <v>40</v>
      </c>
      <c r="D11" s="45">
        <v>5737250</v>
      </c>
      <c r="E11" s="52" t="s">
        <v>41</v>
      </c>
      <c r="F11" s="52"/>
      <c r="G11" s="44" t="s">
        <v>28</v>
      </c>
      <c r="J11" s="54"/>
    </row>
    <row r="12" spans="1:10" ht="90" x14ac:dyDescent="0.25">
      <c r="A12" s="43">
        <v>7</v>
      </c>
      <c r="B12" s="48" t="s">
        <v>12</v>
      </c>
      <c r="C12" s="49" t="s">
        <v>21</v>
      </c>
      <c r="D12" s="50">
        <v>10000000</v>
      </c>
      <c r="E12" s="51" t="s">
        <v>19</v>
      </c>
      <c r="F12" s="51"/>
      <c r="G12" s="51" t="s">
        <v>16</v>
      </c>
      <c r="J12" s="54"/>
    </row>
    <row r="13" spans="1:10" ht="15.75" x14ac:dyDescent="0.25">
      <c r="A13" s="124" t="s">
        <v>6</v>
      </c>
      <c r="B13" s="124"/>
      <c r="C13" s="124"/>
      <c r="D13" s="37">
        <f>SUM(D6:D12)</f>
        <v>248787250</v>
      </c>
      <c r="E13" s="55"/>
      <c r="F13" s="55"/>
      <c r="G13" s="34"/>
    </row>
    <row r="16" spans="1:10" x14ac:dyDescent="0.25">
      <c r="B16" s="1" t="s">
        <v>54</v>
      </c>
      <c r="C16" s="1"/>
      <c r="D16" s="1"/>
      <c r="G16" s="1" t="s">
        <v>55</v>
      </c>
    </row>
  </sheetData>
  <mergeCells count="4">
    <mergeCell ref="A1:G1"/>
    <mergeCell ref="A3:D3"/>
    <mergeCell ref="E3:F3"/>
    <mergeCell ref="A13:C13"/>
  </mergeCells>
  <pageMargins left="0.7" right="0.7" top="0.75" bottom="0.75" header="0.3" footer="0.3"/>
  <pageSetup paperSize="9" scale="8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5"/>
  <sheetViews>
    <sheetView topLeftCell="A7" workbookViewId="0">
      <selection activeCell="C9" sqref="C9"/>
    </sheetView>
  </sheetViews>
  <sheetFormatPr defaultRowHeight="15" x14ac:dyDescent="0.25"/>
  <cols>
    <col min="2" max="2" width="13.28515625" customWidth="1"/>
    <col min="3" max="3" width="25.140625" customWidth="1"/>
    <col min="4" max="4" width="16.5703125" customWidth="1"/>
    <col min="5" max="5" width="18.85546875" bestFit="1" customWidth="1"/>
    <col min="6" max="6" width="0" hidden="1" customWidth="1"/>
    <col min="7" max="7" width="25.140625" customWidth="1"/>
  </cols>
  <sheetData>
    <row r="1" spans="1:10" ht="52.5" customHeight="1" x14ac:dyDescent="0.25">
      <c r="A1" s="110" t="s">
        <v>62</v>
      </c>
      <c r="B1" s="110"/>
      <c r="C1" s="110"/>
      <c r="D1" s="110"/>
      <c r="E1" s="110"/>
      <c r="F1" s="110"/>
      <c r="G1" s="111"/>
    </row>
    <row r="2" spans="1:10" ht="15.75" thickBot="1" x14ac:dyDescent="0.3">
      <c r="A2" s="1"/>
      <c r="B2" s="1"/>
      <c r="C2" s="1"/>
      <c r="D2" s="1"/>
      <c r="E2" s="1"/>
      <c r="F2" s="1"/>
    </row>
    <row r="3" spans="1:10" ht="15.75" thickBot="1" x14ac:dyDescent="0.3">
      <c r="A3" s="102" t="s">
        <v>23</v>
      </c>
      <c r="B3" s="103"/>
      <c r="C3" s="104"/>
      <c r="D3" s="119"/>
      <c r="E3" s="122">
        <v>252000000</v>
      </c>
      <c r="F3" s="123"/>
      <c r="G3" s="27"/>
    </row>
    <row r="4" spans="1:10" ht="15.75" thickBot="1" x14ac:dyDescent="0.3">
      <c r="A4" s="1"/>
      <c r="B4" s="1"/>
      <c r="C4" s="1"/>
      <c r="D4" s="1"/>
      <c r="E4" s="1"/>
      <c r="F4" s="1"/>
    </row>
    <row r="5" spans="1:10" ht="43.5" thickBot="1" x14ac:dyDescent="0.3">
      <c r="A5" s="11" t="s">
        <v>2</v>
      </c>
      <c r="B5" s="12" t="s">
        <v>0</v>
      </c>
      <c r="C5" s="12" t="s">
        <v>11</v>
      </c>
      <c r="D5" s="12" t="s">
        <v>1</v>
      </c>
      <c r="E5" s="12" t="s">
        <v>22</v>
      </c>
      <c r="F5" s="12" t="s">
        <v>9</v>
      </c>
      <c r="G5" s="13" t="s">
        <v>9</v>
      </c>
    </row>
    <row r="6" spans="1:10" ht="87.75" customHeight="1" x14ac:dyDescent="0.25">
      <c r="A6" s="43">
        <v>1</v>
      </c>
      <c r="B6" s="44" t="s">
        <v>12</v>
      </c>
      <c r="C6" s="44" t="s">
        <v>17</v>
      </c>
      <c r="D6" s="45">
        <v>50000000</v>
      </c>
      <c r="E6" s="46" t="s">
        <v>20</v>
      </c>
      <c r="F6" s="44" t="s">
        <v>28</v>
      </c>
      <c r="G6" s="44" t="s">
        <v>28</v>
      </c>
      <c r="J6" s="54"/>
    </row>
    <row r="7" spans="1:10" ht="60" x14ac:dyDescent="0.25">
      <c r="A7" s="43">
        <v>2</v>
      </c>
      <c r="B7" s="40" t="s">
        <v>12</v>
      </c>
      <c r="C7" s="44" t="s">
        <v>59</v>
      </c>
      <c r="D7" s="45">
        <v>26950000</v>
      </c>
      <c r="E7" s="44" t="s">
        <v>60</v>
      </c>
      <c r="F7" s="47"/>
      <c r="G7" s="44" t="s">
        <v>28</v>
      </c>
      <c r="J7" s="54"/>
    </row>
    <row r="8" spans="1:10" ht="60" x14ac:dyDescent="0.25">
      <c r="A8" s="43">
        <v>3</v>
      </c>
      <c r="B8" s="40" t="s">
        <v>12</v>
      </c>
      <c r="C8" s="44" t="s">
        <v>13</v>
      </c>
      <c r="D8" s="45">
        <v>45000000</v>
      </c>
      <c r="E8" s="46" t="s">
        <v>20</v>
      </c>
      <c r="F8" s="47"/>
      <c r="G8" s="44" t="s">
        <v>28</v>
      </c>
      <c r="J8" s="54"/>
    </row>
    <row r="9" spans="1:10" ht="60" x14ac:dyDescent="0.25">
      <c r="A9" s="43">
        <v>4</v>
      </c>
      <c r="B9" s="53" t="s">
        <v>12</v>
      </c>
      <c r="C9" s="44" t="s">
        <v>38</v>
      </c>
      <c r="D9" s="45">
        <v>50050000</v>
      </c>
      <c r="E9" s="46" t="s">
        <v>50</v>
      </c>
      <c r="F9" s="52"/>
      <c r="G9" s="44" t="s">
        <v>28</v>
      </c>
      <c r="J9" s="54"/>
    </row>
    <row r="10" spans="1:10" ht="60" x14ac:dyDescent="0.25">
      <c r="A10" s="43">
        <v>5</v>
      </c>
      <c r="B10" s="53" t="s">
        <v>12</v>
      </c>
      <c r="C10" s="44" t="s">
        <v>63</v>
      </c>
      <c r="D10" s="45">
        <v>48792050</v>
      </c>
      <c r="E10" s="52" t="s">
        <v>61</v>
      </c>
      <c r="F10" s="52"/>
      <c r="G10" s="44" t="s">
        <v>28</v>
      </c>
      <c r="J10" s="54"/>
    </row>
    <row r="11" spans="1:10" ht="60" x14ac:dyDescent="0.25">
      <c r="A11" s="43">
        <v>6</v>
      </c>
      <c r="B11" s="53" t="s">
        <v>12</v>
      </c>
      <c r="C11" s="44" t="s">
        <v>40</v>
      </c>
      <c r="D11" s="45">
        <v>31207950</v>
      </c>
      <c r="E11" s="52" t="s">
        <v>30</v>
      </c>
      <c r="F11" s="52"/>
      <c r="G11" s="44" t="s">
        <v>28</v>
      </c>
      <c r="J11" s="54"/>
    </row>
    <row r="12" spans="1:10" ht="15.75" x14ac:dyDescent="0.25">
      <c r="A12" s="124" t="s">
        <v>6</v>
      </c>
      <c r="B12" s="124"/>
      <c r="C12" s="124"/>
      <c r="D12" s="37">
        <f>SUM(D6:D11)</f>
        <v>252000000</v>
      </c>
      <c r="E12" s="56"/>
      <c r="F12" s="56"/>
      <c r="G12" s="34"/>
    </row>
    <row r="15" spans="1:10" x14ac:dyDescent="0.25">
      <c r="A15" s="57"/>
      <c r="B15" s="1" t="s">
        <v>57</v>
      </c>
      <c r="C15" s="1"/>
      <c r="D15" s="1"/>
      <c r="G15" s="1" t="s">
        <v>58</v>
      </c>
    </row>
  </sheetData>
  <mergeCells count="4">
    <mergeCell ref="A1:G1"/>
    <mergeCell ref="A3:D3"/>
    <mergeCell ref="E3:F3"/>
    <mergeCell ref="A12:C12"/>
  </mergeCells>
  <pageMargins left="0.7" right="0.7" top="0.75" bottom="0.75" header="0.3" footer="0.3"/>
  <pageSetup paperSize="9" scale="8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5"/>
  <sheetViews>
    <sheetView topLeftCell="A4" workbookViewId="0">
      <selection activeCell="J11" sqref="J11"/>
    </sheetView>
  </sheetViews>
  <sheetFormatPr defaultRowHeight="15" x14ac:dyDescent="0.25"/>
  <cols>
    <col min="2" max="2" width="13.28515625" customWidth="1"/>
    <col min="3" max="3" width="25.140625" customWidth="1"/>
    <col min="4" max="4" width="16.5703125" customWidth="1"/>
    <col min="5" max="5" width="18.85546875" bestFit="1" customWidth="1"/>
    <col min="6" max="6" width="0" hidden="1" customWidth="1"/>
    <col min="7" max="7" width="25.140625" customWidth="1"/>
  </cols>
  <sheetData>
    <row r="1" spans="1:10" ht="52.5" customHeight="1" x14ac:dyDescent="0.25">
      <c r="A1" s="110" t="s">
        <v>64</v>
      </c>
      <c r="B1" s="110"/>
      <c r="C1" s="110"/>
      <c r="D1" s="110"/>
      <c r="E1" s="110"/>
      <c r="F1" s="110"/>
      <c r="G1" s="111"/>
    </row>
    <row r="2" spans="1:10" ht="15.75" thickBot="1" x14ac:dyDescent="0.3">
      <c r="A2" s="1"/>
      <c r="B2" s="1"/>
      <c r="C2" s="1"/>
      <c r="D2" s="1"/>
      <c r="E2" s="1"/>
      <c r="F2" s="1"/>
    </row>
    <row r="3" spans="1:10" ht="15.75" thickBot="1" x14ac:dyDescent="0.3">
      <c r="A3" s="102" t="s">
        <v>23</v>
      </c>
      <c r="B3" s="103"/>
      <c r="C3" s="104"/>
      <c r="D3" s="119"/>
      <c r="E3" s="122">
        <v>252000000</v>
      </c>
      <c r="F3" s="123"/>
      <c r="G3" s="27"/>
    </row>
    <row r="4" spans="1:10" ht="15.75" thickBot="1" x14ac:dyDescent="0.3">
      <c r="A4" s="1"/>
      <c r="B4" s="1"/>
      <c r="C4" s="1"/>
      <c r="D4" s="1"/>
      <c r="E4" s="1"/>
      <c r="F4" s="1"/>
    </row>
    <row r="5" spans="1:10" ht="43.5" thickBot="1" x14ac:dyDescent="0.3">
      <c r="A5" s="11" t="s">
        <v>2</v>
      </c>
      <c r="B5" s="12" t="s">
        <v>0</v>
      </c>
      <c r="C5" s="12" t="s">
        <v>11</v>
      </c>
      <c r="D5" s="12" t="s">
        <v>1</v>
      </c>
      <c r="E5" s="12" t="s">
        <v>22</v>
      </c>
      <c r="F5" s="12" t="s">
        <v>9</v>
      </c>
      <c r="G5" s="13" t="s">
        <v>9</v>
      </c>
    </row>
    <row r="6" spans="1:10" ht="87.75" customHeight="1" x14ac:dyDescent="0.25">
      <c r="A6" s="43">
        <v>1</v>
      </c>
      <c r="B6" s="44" t="s">
        <v>12</v>
      </c>
      <c r="C6" s="44" t="s">
        <v>17</v>
      </c>
      <c r="D6" s="45">
        <v>50000000</v>
      </c>
      <c r="E6" s="46" t="s">
        <v>20</v>
      </c>
      <c r="F6" s="44" t="s">
        <v>28</v>
      </c>
      <c r="G6" s="44" t="s">
        <v>28</v>
      </c>
      <c r="J6" s="54"/>
    </row>
    <row r="7" spans="1:10" ht="60" x14ac:dyDescent="0.25">
      <c r="A7" s="43">
        <v>2</v>
      </c>
      <c r="B7" s="40" t="s">
        <v>12</v>
      </c>
      <c r="C7" s="44" t="s">
        <v>59</v>
      </c>
      <c r="D7" s="45">
        <v>26950000</v>
      </c>
      <c r="E7" s="44" t="s">
        <v>60</v>
      </c>
      <c r="F7" s="47"/>
      <c r="G7" s="44" t="s">
        <v>28</v>
      </c>
      <c r="J7" s="54"/>
    </row>
    <row r="8" spans="1:10" ht="60" x14ac:dyDescent="0.25">
      <c r="A8" s="43">
        <v>3</v>
      </c>
      <c r="B8" s="40" t="s">
        <v>12</v>
      </c>
      <c r="C8" s="44" t="s">
        <v>13</v>
      </c>
      <c r="D8" s="45">
        <v>45000000</v>
      </c>
      <c r="E8" s="46" t="s">
        <v>20</v>
      </c>
      <c r="F8" s="47"/>
      <c r="G8" s="44" t="s">
        <v>28</v>
      </c>
      <c r="J8" s="54"/>
    </row>
    <row r="9" spans="1:10" ht="60" x14ac:dyDescent="0.25">
      <c r="A9" s="43">
        <v>4</v>
      </c>
      <c r="B9" s="53" t="s">
        <v>12</v>
      </c>
      <c r="C9" s="44" t="s">
        <v>38</v>
      </c>
      <c r="D9" s="45">
        <v>50050000</v>
      </c>
      <c r="E9" s="46" t="s">
        <v>50</v>
      </c>
      <c r="F9" s="52"/>
      <c r="G9" s="44" t="s">
        <v>28</v>
      </c>
      <c r="J9" s="54"/>
    </row>
    <row r="10" spans="1:10" ht="60" x14ac:dyDescent="0.25">
      <c r="A10" s="43">
        <v>5</v>
      </c>
      <c r="B10" s="53" t="s">
        <v>12</v>
      </c>
      <c r="C10" s="44" t="s">
        <v>63</v>
      </c>
      <c r="D10" s="45">
        <v>48792050</v>
      </c>
      <c r="E10" s="52" t="s">
        <v>61</v>
      </c>
      <c r="F10" s="52"/>
      <c r="G10" s="44" t="s">
        <v>28</v>
      </c>
      <c r="J10" s="54"/>
    </row>
    <row r="11" spans="1:10" ht="60" x14ac:dyDescent="0.25">
      <c r="A11" s="43">
        <v>6</v>
      </c>
      <c r="B11" s="53" t="s">
        <v>12</v>
      </c>
      <c r="C11" s="44" t="s">
        <v>40</v>
      </c>
      <c r="D11" s="45">
        <v>31207950</v>
      </c>
      <c r="E11" s="52" t="s">
        <v>30</v>
      </c>
      <c r="F11" s="52"/>
      <c r="G11" s="44" t="s">
        <v>28</v>
      </c>
      <c r="J11" s="54"/>
    </row>
    <row r="12" spans="1:10" ht="15.75" x14ac:dyDescent="0.25">
      <c r="A12" s="124" t="s">
        <v>6</v>
      </c>
      <c r="B12" s="124"/>
      <c r="C12" s="124"/>
      <c r="D12" s="37">
        <f>SUM(D6:D11)</f>
        <v>252000000</v>
      </c>
      <c r="E12" s="58"/>
      <c r="F12" s="58"/>
      <c r="G12" s="34"/>
    </row>
    <row r="15" spans="1:10" x14ac:dyDescent="0.25">
      <c r="A15" s="57"/>
      <c r="B15" s="1" t="s">
        <v>57</v>
      </c>
      <c r="C15" s="1"/>
      <c r="D15" s="1"/>
      <c r="G15" s="1" t="s">
        <v>58</v>
      </c>
    </row>
  </sheetData>
  <mergeCells count="4">
    <mergeCell ref="A1:G1"/>
    <mergeCell ref="A3:D3"/>
    <mergeCell ref="E3:F3"/>
    <mergeCell ref="A12:C12"/>
  </mergeCells>
  <pageMargins left="0.7" right="0.7" top="0.75" bottom="0.75" header="0.3" footer="0.3"/>
  <pageSetup paperSize="9" scale="8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workbookViewId="0">
      <selection activeCell="J5" sqref="J5"/>
    </sheetView>
  </sheetViews>
  <sheetFormatPr defaultRowHeight="15" x14ac:dyDescent="0.25"/>
  <cols>
    <col min="2" max="2" width="13.28515625" customWidth="1"/>
    <col min="3" max="3" width="25.140625" customWidth="1"/>
    <col min="4" max="4" width="16.5703125" customWidth="1"/>
    <col min="5" max="5" width="18.85546875" bestFit="1" customWidth="1"/>
    <col min="6" max="6" width="0" hidden="1" customWidth="1"/>
    <col min="7" max="7" width="25.140625" customWidth="1"/>
  </cols>
  <sheetData>
    <row r="1" spans="1:10" ht="52.5" customHeight="1" x14ac:dyDescent="0.25">
      <c r="A1" s="110" t="s">
        <v>65</v>
      </c>
      <c r="B1" s="110"/>
      <c r="C1" s="110"/>
      <c r="D1" s="110"/>
      <c r="E1" s="110"/>
      <c r="F1" s="110"/>
      <c r="G1" s="111"/>
    </row>
    <row r="2" spans="1:10" ht="15.75" thickBot="1" x14ac:dyDescent="0.3">
      <c r="A2" s="1"/>
      <c r="B2" s="1"/>
      <c r="C2" s="1"/>
      <c r="D2" s="1"/>
      <c r="E2" s="1"/>
      <c r="F2" s="1"/>
    </row>
    <row r="3" spans="1:10" ht="15.75" thickBot="1" x14ac:dyDescent="0.3">
      <c r="A3" s="102" t="s">
        <v>23</v>
      </c>
      <c r="B3" s="103"/>
      <c r="C3" s="104"/>
      <c r="D3" s="119"/>
      <c r="E3" s="122">
        <v>285000000</v>
      </c>
      <c r="F3" s="123"/>
      <c r="G3" s="27"/>
    </row>
    <row r="4" spans="1:10" x14ac:dyDescent="0.25">
      <c r="A4" s="1"/>
      <c r="B4" s="1"/>
      <c r="C4" s="1"/>
      <c r="D4" s="1"/>
      <c r="E4" s="1"/>
      <c r="F4" s="1"/>
    </row>
    <row r="5" spans="1:10" ht="42.75" x14ac:dyDescent="0.25">
      <c r="A5" s="64" t="s">
        <v>2</v>
      </c>
      <c r="B5" s="64" t="s">
        <v>0</v>
      </c>
      <c r="C5" s="64" t="s">
        <v>11</v>
      </c>
      <c r="D5" s="64" t="s">
        <v>1</v>
      </c>
      <c r="E5" s="64" t="s">
        <v>22</v>
      </c>
      <c r="F5" s="64" t="s">
        <v>9</v>
      </c>
      <c r="G5" s="64" t="s">
        <v>9</v>
      </c>
    </row>
    <row r="6" spans="1:10" ht="87.75" customHeight="1" x14ac:dyDescent="0.25">
      <c r="A6" s="62">
        <v>1</v>
      </c>
      <c r="B6" s="24" t="s">
        <v>12</v>
      </c>
      <c r="C6" s="24" t="s">
        <v>68</v>
      </c>
      <c r="D6" s="60">
        <v>50000000</v>
      </c>
      <c r="E6" s="61">
        <v>0.23</v>
      </c>
      <c r="F6" s="24" t="s">
        <v>28</v>
      </c>
      <c r="G6" s="24">
        <v>145</v>
      </c>
      <c r="J6" s="54"/>
    </row>
    <row r="7" spans="1:10" ht="45" x14ac:dyDescent="0.25">
      <c r="A7" s="62">
        <v>2</v>
      </c>
      <c r="B7" s="24" t="s">
        <v>66</v>
      </c>
      <c r="C7" s="24" t="s">
        <v>69</v>
      </c>
      <c r="D7" s="60">
        <v>45000000</v>
      </c>
      <c r="E7" s="61">
        <v>0</v>
      </c>
      <c r="F7" s="24"/>
      <c r="G7" s="24">
        <v>0</v>
      </c>
      <c r="J7" s="54"/>
    </row>
    <row r="8" spans="1:10" ht="60" x14ac:dyDescent="0.25">
      <c r="A8" s="62">
        <v>3</v>
      </c>
      <c r="B8" s="24" t="s">
        <v>12</v>
      </c>
      <c r="C8" s="24" t="s">
        <v>59</v>
      </c>
      <c r="D8" s="60">
        <v>26950000</v>
      </c>
      <c r="E8" s="61">
        <v>8.4000000000000005E-2</v>
      </c>
      <c r="F8" s="24"/>
      <c r="G8" s="24">
        <v>366</v>
      </c>
      <c r="J8" s="54"/>
    </row>
    <row r="9" spans="1:10" ht="60" x14ac:dyDescent="0.25">
      <c r="A9" s="62">
        <v>4</v>
      </c>
      <c r="B9" s="24" t="s">
        <v>12</v>
      </c>
      <c r="C9" s="24" t="s">
        <v>59</v>
      </c>
      <c r="D9" s="60">
        <v>5000000</v>
      </c>
      <c r="E9" s="63">
        <v>0.10349999999999999</v>
      </c>
      <c r="F9" s="62"/>
      <c r="G9" s="24">
        <v>180</v>
      </c>
      <c r="J9" s="54"/>
    </row>
    <row r="10" spans="1:10" ht="60" x14ac:dyDescent="0.25">
      <c r="A10" s="62">
        <v>5</v>
      </c>
      <c r="B10" s="24" t="s">
        <v>12</v>
      </c>
      <c r="C10" s="24" t="s">
        <v>67</v>
      </c>
      <c r="D10" s="60">
        <v>50050000</v>
      </c>
      <c r="E10" s="61">
        <v>0.24099999999999999</v>
      </c>
      <c r="F10" s="62"/>
      <c r="G10" s="24">
        <v>145</v>
      </c>
      <c r="J10" s="54"/>
    </row>
    <row r="11" spans="1:10" ht="60" x14ac:dyDescent="0.25">
      <c r="A11" s="62">
        <v>6</v>
      </c>
      <c r="B11" s="24" t="s">
        <v>12</v>
      </c>
      <c r="C11" s="24" t="s">
        <v>67</v>
      </c>
      <c r="D11" s="60">
        <v>28000000</v>
      </c>
      <c r="E11" s="61">
        <v>0.1042</v>
      </c>
      <c r="F11" s="62"/>
      <c r="G11" s="24">
        <v>210</v>
      </c>
      <c r="J11" s="54"/>
    </row>
    <row r="12" spans="1:10" ht="60" x14ac:dyDescent="0.25">
      <c r="A12" s="62">
        <v>7</v>
      </c>
      <c r="B12" s="24" t="s">
        <v>12</v>
      </c>
      <c r="C12" s="24" t="s">
        <v>63</v>
      </c>
      <c r="D12" s="60">
        <v>48792050</v>
      </c>
      <c r="E12" s="63">
        <v>0.1</v>
      </c>
      <c r="F12" s="62"/>
      <c r="G12" s="24">
        <v>366</v>
      </c>
      <c r="J12" s="54"/>
    </row>
    <row r="13" spans="1:10" ht="60" x14ac:dyDescent="0.25">
      <c r="A13" s="62">
        <v>8</v>
      </c>
      <c r="B13" s="24" t="s">
        <v>12</v>
      </c>
      <c r="C13" s="24" t="s">
        <v>40</v>
      </c>
      <c r="D13" s="60">
        <v>31207950</v>
      </c>
      <c r="E13" s="63">
        <v>0.112</v>
      </c>
      <c r="F13" s="62"/>
      <c r="G13" s="24">
        <v>366</v>
      </c>
      <c r="J13" s="54"/>
    </row>
    <row r="14" spans="1:10" ht="15.75" x14ac:dyDescent="0.25">
      <c r="A14" s="124" t="s">
        <v>6</v>
      </c>
      <c r="B14" s="124"/>
      <c r="C14" s="124"/>
      <c r="D14" s="37">
        <f>SUM(D6:D13)</f>
        <v>285000000</v>
      </c>
      <c r="E14" s="59"/>
      <c r="F14" s="59"/>
      <c r="G14" s="34"/>
    </row>
    <row r="17" spans="1:7" x14ac:dyDescent="0.25">
      <c r="A17" s="57"/>
      <c r="B17" s="1" t="s">
        <v>57</v>
      </c>
      <c r="C17" s="1"/>
      <c r="D17" s="1"/>
      <c r="G17" s="1" t="s">
        <v>58</v>
      </c>
    </row>
  </sheetData>
  <mergeCells count="4">
    <mergeCell ref="A1:G1"/>
    <mergeCell ref="A3:D3"/>
    <mergeCell ref="E3:F3"/>
    <mergeCell ref="A14:C14"/>
  </mergeCells>
  <pageMargins left="0.7" right="0.7" top="0.75" bottom="0.75" header="0.3" footer="0.3"/>
  <pageSetup paperSize="9" scale="8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"/>
  <sheetViews>
    <sheetView topLeftCell="A10" workbookViewId="0">
      <selection activeCell="A11" sqref="A11"/>
    </sheetView>
  </sheetViews>
  <sheetFormatPr defaultRowHeight="15" x14ac:dyDescent="0.25"/>
  <cols>
    <col min="2" max="2" width="13.28515625" customWidth="1"/>
    <col min="3" max="3" width="25.140625" customWidth="1"/>
    <col min="4" max="4" width="16.5703125" customWidth="1"/>
    <col min="5" max="5" width="18.85546875" bestFit="1" customWidth="1"/>
    <col min="6" max="6" width="0" hidden="1" customWidth="1"/>
    <col min="7" max="7" width="25.140625" customWidth="1"/>
  </cols>
  <sheetData>
    <row r="1" spans="1:10" ht="52.5" customHeight="1" x14ac:dyDescent="0.25">
      <c r="A1" s="110" t="s">
        <v>71</v>
      </c>
      <c r="B1" s="110"/>
      <c r="C1" s="110"/>
      <c r="D1" s="110"/>
      <c r="E1" s="110"/>
      <c r="F1" s="110"/>
      <c r="G1" s="111"/>
    </row>
    <row r="2" spans="1:10" ht="15.75" thickBot="1" x14ac:dyDescent="0.3">
      <c r="A2" s="1"/>
      <c r="B2" s="1"/>
      <c r="C2" s="1"/>
      <c r="D2" s="1"/>
      <c r="E2" s="1"/>
      <c r="F2" s="1"/>
    </row>
    <row r="3" spans="1:10" ht="15.75" thickBot="1" x14ac:dyDescent="0.3">
      <c r="A3" s="102" t="s">
        <v>23</v>
      </c>
      <c r="B3" s="103"/>
      <c r="C3" s="104"/>
      <c r="D3" s="119"/>
      <c r="E3" s="122">
        <v>300000000</v>
      </c>
      <c r="F3" s="123"/>
      <c r="G3" s="27"/>
    </row>
    <row r="4" spans="1:10" x14ac:dyDescent="0.25">
      <c r="A4" s="1"/>
      <c r="B4" s="1"/>
      <c r="C4" s="1"/>
      <c r="D4" s="1"/>
      <c r="E4" s="1"/>
      <c r="F4" s="1"/>
    </row>
    <row r="5" spans="1:10" ht="42.75" x14ac:dyDescent="0.25">
      <c r="A5" s="64" t="s">
        <v>2</v>
      </c>
      <c r="B5" s="64" t="s">
        <v>0</v>
      </c>
      <c r="C5" s="64" t="s">
        <v>11</v>
      </c>
      <c r="D5" s="64" t="s">
        <v>1</v>
      </c>
      <c r="E5" s="64" t="s">
        <v>22</v>
      </c>
      <c r="F5" s="64" t="s">
        <v>9</v>
      </c>
      <c r="G5" s="64" t="s">
        <v>9</v>
      </c>
    </row>
    <row r="6" spans="1:10" ht="87.75" customHeight="1" x14ac:dyDescent="0.25">
      <c r="A6" s="52">
        <v>1</v>
      </c>
      <c r="B6" s="44" t="s">
        <v>12</v>
      </c>
      <c r="C6" s="44" t="s">
        <v>68</v>
      </c>
      <c r="D6" s="45">
        <v>50000000</v>
      </c>
      <c r="E6" s="68">
        <v>0.23</v>
      </c>
      <c r="F6" s="44" t="s">
        <v>28</v>
      </c>
      <c r="G6" s="44">
        <v>145</v>
      </c>
      <c r="J6" s="54"/>
    </row>
    <row r="7" spans="1:10" ht="60" x14ac:dyDescent="0.25">
      <c r="A7" s="52">
        <v>2</v>
      </c>
      <c r="B7" s="44" t="s">
        <v>12</v>
      </c>
      <c r="C7" s="44" t="s">
        <v>59</v>
      </c>
      <c r="D7" s="45">
        <v>26950000</v>
      </c>
      <c r="E7" s="68">
        <v>8.4000000000000005E-2</v>
      </c>
      <c r="F7" s="44"/>
      <c r="G7" s="44">
        <v>366</v>
      </c>
      <c r="J7" s="54"/>
    </row>
    <row r="8" spans="1:10" ht="60" x14ac:dyDescent="0.25">
      <c r="A8" s="52">
        <v>3</v>
      </c>
      <c r="B8" s="44" t="s">
        <v>12</v>
      </c>
      <c r="C8" s="44" t="s">
        <v>59</v>
      </c>
      <c r="D8" s="45">
        <v>5000000</v>
      </c>
      <c r="E8" s="69">
        <v>0.10349999999999999</v>
      </c>
      <c r="F8" s="52"/>
      <c r="G8" s="44">
        <v>180</v>
      </c>
      <c r="J8" s="54"/>
    </row>
    <row r="9" spans="1:10" ht="61.5" customHeight="1" x14ac:dyDescent="0.25">
      <c r="A9" s="52">
        <v>4</v>
      </c>
      <c r="B9" s="44" t="s">
        <v>12</v>
      </c>
      <c r="C9" s="44" t="s">
        <v>59</v>
      </c>
      <c r="D9" s="45">
        <v>4680000</v>
      </c>
      <c r="E9" s="69">
        <v>0.1525</v>
      </c>
      <c r="F9" s="52"/>
      <c r="G9" s="44">
        <v>143</v>
      </c>
      <c r="J9" s="54"/>
    </row>
    <row r="10" spans="1:10" ht="60" x14ac:dyDescent="0.25">
      <c r="A10" s="52">
        <v>5</v>
      </c>
      <c r="B10" s="44" t="s">
        <v>12</v>
      </c>
      <c r="C10" s="44" t="s">
        <v>67</v>
      </c>
      <c r="D10" s="45">
        <v>50050000</v>
      </c>
      <c r="E10" s="68">
        <v>0.24099999999999999</v>
      </c>
      <c r="F10" s="52"/>
      <c r="G10" s="44">
        <v>145</v>
      </c>
      <c r="J10" s="54"/>
    </row>
    <row r="11" spans="1:10" ht="60" x14ac:dyDescent="0.25">
      <c r="A11" s="52">
        <v>6</v>
      </c>
      <c r="B11" s="44" t="s">
        <v>12</v>
      </c>
      <c r="C11" s="44" t="s">
        <v>67</v>
      </c>
      <c r="D11" s="45">
        <v>28000000</v>
      </c>
      <c r="E11" s="68">
        <v>0.1042</v>
      </c>
      <c r="F11" s="52"/>
      <c r="G11" s="44">
        <v>210</v>
      </c>
      <c r="J11" s="54"/>
    </row>
    <row r="12" spans="1:10" ht="60" x14ac:dyDescent="0.25">
      <c r="A12" s="52">
        <v>7</v>
      </c>
      <c r="B12" s="44" t="s">
        <v>12</v>
      </c>
      <c r="C12" s="44" t="s">
        <v>63</v>
      </c>
      <c r="D12" s="45">
        <v>48792050</v>
      </c>
      <c r="E12" s="69">
        <v>0.1</v>
      </c>
      <c r="F12" s="52"/>
      <c r="G12" s="44">
        <v>366</v>
      </c>
      <c r="J12" s="54"/>
    </row>
    <row r="13" spans="1:10" ht="60" x14ac:dyDescent="0.25">
      <c r="A13" s="52">
        <v>8</v>
      </c>
      <c r="B13" s="44" t="s">
        <v>12</v>
      </c>
      <c r="C13" s="44" t="s">
        <v>40</v>
      </c>
      <c r="D13" s="45">
        <v>26527950</v>
      </c>
      <c r="E13" s="69">
        <v>0.112</v>
      </c>
      <c r="F13" s="52"/>
      <c r="G13" s="44">
        <v>366</v>
      </c>
      <c r="J13" s="54"/>
    </row>
    <row r="14" spans="1:10" ht="60" x14ac:dyDescent="0.25">
      <c r="A14" s="52">
        <v>9</v>
      </c>
      <c r="B14" s="44" t="s">
        <v>12</v>
      </c>
      <c r="C14" s="44" t="s">
        <v>70</v>
      </c>
      <c r="D14" s="45">
        <v>10000000</v>
      </c>
      <c r="E14" s="69">
        <v>0.15</v>
      </c>
      <c r="F14" s="52"/>
      <c r="G14" s="44">
        <v>104</v>
      </c>
      <c r="J14" s="54"/>
    </row>
    <row r="15" spans="1:10" ht="60" x14ac:dyDescent="0.25">
      <c r="A15" s="52">
        <v>10</v>
      </c>
      <c r="B15" s="44" t="s">
        <v>12</v>
      </c>
      <c r="C15" s="44" t="s">
        <v>70</v>
      </c>
      <c r="D15" s="45">
        <v>45000000</v>
      </c>
      <c r="E15" s="69">
        <v>0.13730000000000001</v>
      </c>
      <c r="F15" s="52"/>
      <c r="G15" s="44">
        <v>132</v>
      </c>
      <c r="J15" s="54"/>
    </row>
    <row r="16" spans="1:10" ht="60" x14ac:dyDescent="0.25">
      <c r="A16" s="52">
        <v>11</v>
      </c>
      <c r="B16" s="44" t="s">
        <v>12</v>
      </c>
      <c r="C16" s="44" t="s">
        <v>70</v>
      </c>
      <c r="D16" s="45">
        <v>5000000</v>
      </c>
      <c r="E16" s="69">
        <v>0.1409</v>
      </c>
      <c r="F16" s="52"/>
      <c r="G16" s="44">
        <v>77</v>
      </c>
      <c r="J16" s="54"/>
    </row>
    <row r="17" spans="1:7" ht="15.75" x14ac:dyDescent="0.25">
      <c r="A17" s="124" t="s">
        <v>6</v>
      </c>
      <c r="B17" s="124"/>
      <c r="C17" s="124"/>
      <c r="D17" s="37">
        <f>SUM(D6:D16)</f>
        <v>300000000</v>
      </c>
      <c r="E17" s="65"/>
      <c r="F17" s="65"/>
      <c r="G17" s="34"/>
    </row>
    <row r="20" spans="1:7" x14ac:dyDescent="0.25">
      <c r="A20" s="57"/>
      <c r="B20" s="1" t="s">
        <v>57</v>
      </c>
      <c r="C20" s="1"/>
      <c r="D20" s="1"/>
      <c r="G20" s="1" t="s">
        <v>58</v>
      </c>
    </row>
  </sheetData>
  <mergeCells count="4">
    <mergeCell ref="A1:G1"/>
    <mergeCell ref="A3:D3"/>
    <mergeCell ref="E3:F3"/>
    <mergeCell ref="A17:C17"/>
  </mergeCells>
  <pageMargins left="0.7" right="0.7" top="0.75" bottom="0.75" header="0.3" footer="0.3"/>
  <pageSetup paperSize="9" scale="8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7"/>
  <sheetViews>
    <sheetView topLeftCell="A4" workbookViewId="0">
      <selection activeCell="I10" sqref="I10"/>
    </sheetView>
  </sheetViews>
  <sheetFormatPr defaultRowHeight="15" x14ac:dyDescent="0.25"/>
  <cols>
    <col min="2" max="2" width="18.5703125" customWidth="1"/>
    <col min="3" max="3" width="25.140625" customWidth="1"/>
    <col min="4" max="4" width="16.5703125" customWidth="1"/>
    <col min="5" max="5" width="19.5703125" customWidth="1"/>
    <col min="6" max="6" width="20" customWidth="1"/>
  </cols>
  <sheetData>
    <row r="1" spans="1:9" ht="52.5" customHeight="1" x14ac:dyDescent="0.25">
      <c r="A1" s="110" t="s">
        <v>72</v>
      </c>
      <c r="B1" s="110"/>
      <c r="C1" s="110"/>
      <c r="D1" s="110"/>
      <c r="E1" s="110"/>
      <c r="F1" s="111"/>
    </row>
    <row r="2" spans="1:9" ht="15.75" thickBot="1" x14ac:dyDescent="0.3">
      <c r="A2" s="1"/>
      <c r="B2" s="1"/>
      <c r="C2" s="1"/>
      <c r="D2" s="1"/>
      <c r="E2" s="1"/>
    </row>
    <row r="3" spans="1:9" ht="15.75" thickBot="1" x14ac:dyDescent="0.3">
      <c r="A3" s="102" t="s">
        <v>23</v>
      </c>
      <c r="B3" s="103"/>
      <c r="C3" s="104"/>
      <c r="D3" s="119"/>
      <c r="E3" s="67">
        <v>310000000</v>
      </c>
      <c r="F3" s="27"/>
    </row>
    <row r="4" spans="1:9" x14ac:dyDescent="0.25">
      <c r="A4" s="1"/>
      <c r="B4" s="1"/>
      <c r="C4" s="1"/>
      <c r="D4" s="1"/>
      <c r="E4" s="1"/>
    </row>
    <row r="5" spans="1:9" ht="28.5" x14ac:dyDescent="0.25">
      <c r="A5" s="64" t="s">
        <v>2</v>
      </c>
      <c r="B5" s="64" t="s">
        <v>0</v>
      </c>
      <c r="C5" s="64" t="s">
        <v>11</v>
      </c>
      <c r="D5" s="64" t="s">
        <v>1</v>
      </c>
      <c r="E5" s="64" t="s">
        <v>22</v>
      </c>
      <c r="F5" s="64" t="s">
        <v>9</v>
      </c>
    </row>
    <row r="6" spans="1:9" ht="45" x14ac:dyDescent="0.25">
      <c r="A6" s="52">
        <v>1</v>
      </c>
      <c r="B6" s="44" t="s">
        <v>12</v>
      </c>
      <c r="C6" s="44" t="s">
        <v>67</v>
      </c>
      <c r="D6" s="45">
        <v>50000000</v>
      </c>
      <c r="E6" s="69">
        <v>0.1052</v>
      </c>
      <c r="F6" s="44">
        <v>366</v>
      </c>
      <c r="I6" s="54"/>
    </row>
    <row r="7" spans="1:9" ht="45" x14ac:dyDescent="0.25">
      <c r="A7" s="52">
        <v>2</v>
      </c>
      <c r="B7" s="44" t="s">
        <v>12</v>
      </c>
      <c r="C7" s="44" t="s">
        <v>73</v>
      </c>
      <c r="D7" s="45">
        <v>50000000</v>
      </c>
      <c r="E7" s="68">
        <v>0.107</v>
      </c>
      <c r="F7" s="44">
        <v>366</v>
      </c>
      <c r="I7" s="54"/>
    </row>
    <row r="8" spans="1:9" ht="45" x14ac:dyDescent="0.25">
      <c r="A8" s="52">
        <v>3</v>
      </c>
      <c r="B8" s="44" t="s">
        <v>12</v>
      </c>
      <c r="C8" s="44" t="s">
        <v>74</v>
      </c>
      <c r="D8" s="45">
        <v>50000000</v>
      </c>
      <c r="E8" s="69">
        <v>0.11</v>
      </c>
      <c r="F8" s="44">
        <v>366</v>
      </c>
      <c r="I8" s="54"/>
    </row>
    <row r="9" spans="1:9" ht="45" x14ac:dyDescent="0.25">
      <c r="A9" s="52">
        <v>4</v>
      </c>
      <c r="B9" s="44" t="s">
        <v>12</v>
      </c>
      <c r="C9" s="44" t="s">
        <v>75</v>
      </c>
      <c r="D9" s="45">
        <v>58792050</v>
      </c>
      <c r="E9" s="69">
        <v>0.115</v>
      </c>
      <c r="F9" s="44">
        <v>366</v>
      </c>
      <c r="I9" s="54"/>
    </row>
    <row r="10" spans="1:9" ht="45" x14ac:dyDescent="0.25">
      <c r="A10" s="52">
        <v>5</v>
      </c>
      <c r="B10" s="44" t="s">
        <v>12</v>
      </c>
      <c r="C10" s="44" t="s">
        <v>76</v>
      </c>
      <c r="D10" s="45">
        <v>50000000</v>
      </c>
      <c r="E10" s="69">
        <v>0.125</v>
      </c>
      <c r="F10" s="44">
        <v>366</v>
      </c>
      <c r="I10" s="54"/>
    </row>
    <row r="11" spans="1:9" ht="60" x14ac:dyDescent="0.25">
      <c r="A11" s="52">
        <v>6</v>
      </c>
      <c r="B11" s="44" t="s">
        <v>12</v>
      </c>
      <c r="C11" s="44" t="s">
        <v>38</v>
      </c>
      <c r="D11" s="45">
        <v>51207950</v>
      </c>
      <c r="E11" s="69">
        <v>0.14530000000000001</v>
      </c>
      <c r="F11" s="44">
        <v>366</v>
      </c>
      <c r="I11" s="54"/>
    </row>
    <row r="12" spans="1:9" ht="15.75" x14ac:dyDescent="0.25">
      <c r="A12" s="124" t="s">
        <v>6</v>
      </c>
      <c r="B12" s="124"/>
      <c r="C12" s="124"/>
      <c r="D12" s="37">
        <f>SUM(D6:D11)</f>
        <v>310000000</v>
      </c>
      <c r="E12" s="66"/>
      <c r="F12" s="34"/>
      <c r="I12" s="54"/>
    </row>
    <row r="13" spans="1:9" x14ac:dyDescent="0.25">
      <c r="I13" s="54"/>
    </row>
    <row r="17" spans="1:6" x14ac:dyDescent="0.25">
      <c r="A17" s="57"/>
      <c r="B17" s="1" t="s">
        <v>57</v>
      </c>
      <c r="C17" s="1"/>
      <c r="D17" s="1"/>
      <c r="F17" s="1" t="s">
        <v>58</v>
      </c>
    </row>
  </sheetData>
  <mergeCells count="3">
    <mergeCell ref="A1:F1"/>
    <mergeCell ref="A3:D3"/>
    <mergeCell ref="A12:C12"/>
  </mergeCells>
  <pageMargins left="0.7" right="0.7" top="0.75" bottom="0.75" header="0.3" footer="0.3"/>
  <pageSetup paperSize="9" scale="8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7"/>
  <sheetViews>
    <sheetView topLeftCell="A7" workbookViewId="0">
      <selection activeCell="D16" sqref="D16"/>
    </sheetView>
  </sheetViews>
  <sheetFormatPr defaultRowHeight="15" x14ac:dyDescent="0.25"/>
  <cols>
    <col min="2" max="2" width="18.5703125" customWidth="1"/>
    <col min="3" max="3" width="25.140625" customWidth="1"/>
    <col min="4" max="4" width="16.5703125" customWidth="1"/>
    <col min="5" max="5" width="19.5703125" customWidth="1"/>
    <col min="6" max="6" width="20" customWidth="1"/>
  </cols>
  <sheetData>
    <row r="1" spans="1:9" ht="52.5" customHeight="1" x14ac:dyDescent="0.25">
      <c r="A1" s="110" t="s">
        <v>77</v>
      </c>
      <c r="B1" s="110"/>
      <c r="C1" s="110"/>
      <c r="D1" s="110"/>
      <c r="E1" s="110"/>
      <c r="F1" s="111"/>
    </row>
    <row r="2" spans="1:9" ht="15.75" thickBot="1" x14ac:dyDescent="0.3">
      <c r="A2" s="1"/>
      <c r="B2" s="1"/>
      <c r="C2" s="1"/>
      <c r="D2" s="1"/>
      <c r="E2" s="1"/>
    </row>
    <row r="3" spans="1:9" ht="15.75" thickBot="1" x14ac:dyDescent="0.3">
      <c r="A3" s="102" t="s">
        <v>23</v>
      </c>
      <c r="B3" s="103"/>
      <c r="C3" s="104"/>
      <c r="D3" s="119"/>
      <c r="E3" s="71">
        <v>310000000</v>
      </c>
      <c r="F3" s="27"/>
    </row>
    <row r="4" spans="1:9" x14ac:dyDescent="0.25">
      <c r="A4" s="1"/>
      <c r="B4" s="1"/>
      <c r="C4" s="1"/>
      <c r="D4" s="1"/>
      <c r="E4" s="1"/>
    </row>
    <row r="5" spans="1:9" ht="28.5" x14ac:dyDescent="0.25">
      <c r="A5" s="64" t="s">
        <v>2</v>
      </c>
      <c r="B5" s="64" t="s">
        <v>0</v>
      </c>
      <c r="C5" s="64" t="s">
        <v>11</v>
      </c>
      <c r="D5" s="64" t="s">
        <v>1</v>
      </c>
      <c r="E5" s="64" t="s">
        <v>22</v>
      </c>
      <c r="F5" s="64" t="s">
        <v>9</v>
      </c>
    </row>
    <row r="6" spans="1:9" ht="45" x14ac:dyDescent="0.25">
      <c r="A6" s="52">
        <v>1</v>
      </c>
      <c r="B6" s="44" t="s">
        <v>12</v>
      </c>
      <c r="C6" s="44" t="s">
        <v>67</v>
      </c>
      <c r="D6" s="45">
        <v>50000000</v>
      </c>
      <c r="E6" s="69">
        <v>0.1052</v>
      </c>
      <c r="F6" s="44">
        <v>366</v>
      </c>
      <c r="I6" s="54"/>
    </row>
    <row r="7" spans="1:9" ht="45" x14ac:dyDescent="0.25">
      <c r="A7" s="52">
        <v>2</v>
      </c>
      <c r="B7" s="44" t="s">
        <v>12</v>
      </c>
      <c r="C7" s="44" t="s">
        <v>73</v>
      </c>
      <c r="D7" s="45">
        <v>50000000</v>
      </c>
      <c r="E7" s="68">
        <v>0.107</v>
      </c>
      <c r="F7" s="44">
        <v>366</v>
      </c>
      <c r="I7" s="54"/>
    </row>
    <row r="8" spans="1:9" ht="45" x14ac:dyDescent="0.25">
      <c r="A8" s="52">
        <v>3</v>
      </c>
      <c r="B8" s="44" t="s">
        <v>12</v>
      </c>
      <c r="C8" s="44" t="s">
        <v>74</v>
      </c>
      <c r="D8" s="45">
        <v>50000000</v>
      </c>
      <c r="E8" s="69">
        <v>0.11</v>
      </c>
      <c r="F8" s="44">
        <v>366</v>
      </c>
      <c r="I8" s="54"/>
    </row>
    <row r="9" spans="1:9" ht="45" x14ac:dyDescent="0.25">
      <c r="A9" s="52">
        <v>4</v>
      </c>
      <c r="B9" s="44" t="s">
        <v>12</v>
      </c>
      <c r="C9" s="44" t="s">
        <v>75</v>
      </c>
      <c r="D9" s="45">
        <v>58792050</v>
      </c>
      <c r="E9" s="69">
        <v>0.115</v>
      </c>
      <c r="F9" s="44">
        <v>366</v>
      </c>
      <c r="I9" s="54"/>
    </row>
    <row r="10" spans="1:9" ht="45" x14ac:dyDescent="0.25">
      <c r="A10" s="52">
        <v>5</v>
      </c>
      <c r="B10" s="44" t="s">
        <v>12</v>
      </c>
      <c r="C10" s="44" t="s">
        <v>76</v>
      </c>
      <c r="D10" s="45">
        <v>50000000</v>
      </c>
      <c r="E10" s="69">
        <v>0.125</v>
      </c>
      <c r="F10" s="44">
        <v>366</v>
      </c>
      <c r="I10" s="54"/>
    </row>
    <row r="11" spans="1:9" ht="60" x14ac:dyDescent="0.25">
      <c r="A11" s="52">
        <v>6</v>
      </c>
      <c r="B11" s="44" t="s">
        <v>12</v>
      </c>
      <c r="C11" s="44" t="s">
        <v>38</v>
      </c>
      <c r="D11" s="45">
        <v>51207950</v>
      </c>
      <c r="E11" s="69">
        <v>0.14530000000000001</v>
      </c>
      <c r="F11" s="44">
        <v>366</v>
      </c>
      <c r="I11" s="54"/>
    </row>
    <row r="12" spans="1:9" ht="15.75" x14ac:dyDescent="0.25">
      <c r="A12" s="124" t="s">
        <v>6</v>
      </c>
      <c r="B12" s="124"/>
      <c r="C12" s="124"/>
      <c r="D12" s="37">
        <f>SUM(D6:D11)</f>
        <v>310000000</v>
      </c>
      <c r="E12" s="70"/>
      <c r="F12" s="34"/>
      <c r="I12" s="54"/>
    </row>
    <row r="13" spans="1:9" x14ac:dyDescent="0.25">
      <c r="I13" s="54"/>
    </row>
    <row r="17" spans="1:6" x14ac:dyDescent="0.25">
      <c r="A17" s="57"/>
      <c r="B17" s="1" t="s">
        <v>78</v>
      </c>
      <c r="C17" s="1"/>
      <c r="D17" s="1"/>
      <c r="F17" s="1" t="s">
        <v>79</v>
      </c>
    </row>
  </sheetData>
  <mergeCells count="3">
    <mergeCell ref="A1:F1"/>
    <mergeCell ref="A3:D3"/>
    <mergeCell ref="A12:C12"/>
  </mergeCells>
  <pageMargins left="0.7" right="0.7" top="0.75" bottom="0.75" header="0.3" footer="0.3"/>
  <pageSetup paperSize="9" scale="8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1"/>
  <sheetViews>
    <sheetView topLeftCell="A4" workbookViewId="0">
      <selection activeCell="A7" sqref="A7:G7"/>
    </sheetView>
  </sheetViews>
  <sheetFormatPr defaultRowHeight="15" x14ac:dyDescent="0.25"/>
  <cols>
    <col min="2" max="2" width="18.5703125" customWidth="1"/>
    <col min="3" max="3" width="25.140625" customWidth="1"/>
    <col min="4" max="4" width="16.5703125" customWidth="1"/>
    <col min="5" max="5" width="19.5703125" customWidth="1"/>
    <col min="6" max="6" width="14.7109375" customWidth="1"/>
    <col min="7" max="7" width="14.140625" customWidth="1"/>
  </cols>
  <sheetData>
    <row r="1" spans="1:7" ht="52.5" customHeight="1" x14ac:dyDescent="0.25">
      <c r="A1" s="110" t="s">
        <v>81</v>
      </c>
      <c r="B1" s="110"/>
      <c r="C1" s="110"/>
      <c r="D1" s="110"/>
      <c r="E1" s="110"/>
      <c r="F1" s="111"/>
    </row>
    <row r="2" spans="1:7" ht="15.75" thickBot="1" x14ac:dyDescent="0.3">
      <c r="A2" s="1"/>
      <c r="B2" s="1"/>
      <c r="C2" s="1"/>
      <c r="D2" s="1"/>
      <c r="E2" s="1"/>
    </row>
    <row r="3" spans="1:7" ht="15.75" thickBot="1" x14ac:dyDescent="0.3">
      <c r="A3" s="102" t="s">
        <v>23</v>
      </c>
      <c r="B3" s="103"/>
      <c r="C3" s="104"/>
      <c r="D3" s="119"/>
      <c r="E3" s="73">
        <v>355000000</v>
      </c>
      <c r="F3" s="27"/>
    </row>
    <row r="4" spans="1:7" x14ac:dyDescent="0.25">
      <c r="A4" s="1"/>
      <c r="B4" s="1"/>
      <c r="C4" s="1"/>
      <c r="D4" s="1"/>
      <c r="E4" s="1"/>
    </row>
    <row r="5" spans="1:7" ht="45.75" customHeight="1" x14ac:dyDescent="0.25">
      <c r="A5" s="64" t="s">
        <v>2</v>
      </c>
      <c r="B5" s="64" t="s">
        <v>0</v>
      </c>
      <c r="C5" s="64" t="s">
        <v>11</v>
      </c>
      <c r="D5" s="64" t="s">
        <v>1</v>
      </c>
      <c r="E5" s="64" t="s">
        <v>22</v>
      </c>
      <c r="F5" s="64" t="s">
        <v>9</v>
      </c>
      <c r="G5" s="75" t="s">
        <v>82</v>
      </c>
    </row>
    <row r="6" spans="1:7" ht="45" x14ac:dyDescent="0.25">
      <c r="A6" s="52">
        <v>1</v>
      </c>
      <c r="B6" s="44" t="s">
        <v>12</v>
      </c>
      <c r="C6" s="44" t="s">
        <v>67</v>
      </c>
      <c r="D6" s="45">
        <v>50000000</v>
      </c>
      <c r="E6" s="69">
        <v>0.1052</v>
      </c>
      <c r="F6" s="44">
        <v>366</v>
      </c>
      <c r="G6" s="77">
        <v>42539</v>
      </c>
    </row>
    <row r="7" spans="1:7" ht="45" x14ac:dyDescent="0.25">
      <c r="A7" s="52">
        <v>2</v>
      </c>
      <c r="B7" s="44" t="s">
        <v>12</v>
      </c>
      <c r="C7" s="44" t="s">
        <v>73</v>
      </c>
      <c r="D7" s="45">
        <v>50000000</v>
      </c>
      <c r="E7" s="68">
        <v>0.107</v>
      </c>
      <c r="F7" s="44">
        <v>366</v>
      </c>
      <c r="G7" s="77">
        <v>42541</v>
      </c>
    </row>
    <row r="8" spans="1:7" ht="45" x14ac:dyDescent="0.25">
      <c r="A8" s="52">
        <v>3</v>
      </c>
      <c r="B8" s="44" t="s">
        <v>12</v>
      </c>
      <c r="C8" s="44" t="s">
        <v>74</v>
      </c>
      <c r="D8" s="45">
        <v>50000000</v>
      </c>
      <c r="E8" s="69">
        <v>0.11</v>
      </c>
      <c r="F8" s="44">
        <v>366</v>
      </c>
      <c r="G8" s="77">
        <v>42539</v>
      </c>
    </row>
    <row r="9" spans="1:7" ht="45" x14ac:dyDescent="0.25">
      <c r="A9" s="52">
        <v>4</v>
      </c>
      <c r="B9" s="44" t="s">
        <v>12</v>
      </c>
      <c r="C9" s="44" t="s">
        <v>75</v>
      </c>
      <c r="D9" s="45">
        <v>58792050</v>
      </c>
      <c r="E9" s="69">
        <v>0.115</v>
      </c>
      <c r="F9" s="44">
        <v>366</v>
      </c>
      <c r="G9" s="77">
        <v>42539</v>
      </c>
    </row>
    <row r="10" spans="1:7" ht="45" x14ac:dyDescent="0.25">
      <c r="A10" s="52">
        <v>5</v>
      </c>
      <c r="B10" s="44" t="s">
        <v>12</v>
      </c>
      <c r="C10" s="44" t="s">
        <v>76</v>
      </c>
      <c r="D10" s="45">
        <v>50000000</v>
      </c>
      <c r="E10" s="69">
        <v>0.125</v>
      </c>
      <c r="F10" s="44">
        <v>366</v>
      </c>
      <c r="G10" s="77">
        <v>42543</v>
      </c>
    </row>
    <row r="11" spans="1:7" ht="60" x14ac:dyDescent="0.25">
      <c r="A11" s="52">
        <v>6</v>
      </c>
      <c r="B11" s="44" t="s">
        <v>12</v>
      </c>
      <c r="C11" s="44" t="s">
        <v>38</v>
      </c>
      <c r="D11" s="45">
        <v>51207950</v>
      </c>
      <c r="E11" s="69" t="s">
        <v>83</v>
      </c>
      <c r="F11" s="44" t="s">
        <v>83</v>
      </c>
      <c r="G11" s="77" t="s">
        <v>83</v>
      </c>
    </row>
    <row r="12" spans="1:7" ht="60" x14ac:dyDescent="0.25">
      <c r="A12" s="52">
        <v>7</v>
      </c>
      <c r="B12" s="44" t="s">
        <v>12</v>
      </c>
      <c r="C12" s="44" t="s">
        <v>80</v>
      </c>
      <c r="D12" s="45">
        <v>45000000</v>
      </c>
      <c r="E12" s="69">
        <v>0.10199999999999999</v>
      </c>
      <c r="F12" s="44">
        <v>224</v>
      </c>
      <c r="G12" s="77">
        <v>42543</v>
      </c>
    </row>
    <row r="13" spans="1:7" ht="15.75" x14ac:dyDescent="0.25">
      <c r="A13" s="124" t="s">
        <v>6</v>
      </c>
      <c r="B13" s="124"/>
      <c r="C13" s="124"/>
      <c r="D13" s="37">
        <f>SUM(D6:D12)</f>
        <v>355000000</v>
      </c>
      <c r="E13" s="72"/>
      <c r="F13" s="34"/>
      <c r="G13" s="74"/>
    </row>
    <row r="14" spans="1:7" x14ac:dyDescent="0.25">
      <c r="G14" s="54"/>
    </row>
    <row r="16" spans="1:7" x14ac:dyDescent="0.25">
      <c r="B16" s="1" t="s">
        <v>78</v>
      </c>
      <c r="C16" s="1"/>
      <c r="D16" s="1"/>
      <c r="F16" s="1" t="s">
        <v>79</v>
      </c>
    </row>
    <row r="18" spans="1:5" x14ac:dyDescent="0.25">
      <c r="A18" s="57"/>
    </row>
    <row r="21" spans="1:5" x14ac:dyDescent="0.25">
      <c r="D21" s="10"/>
      <c r="E21" s="10"/>
    </row>
  </sheetData>
  <mergeCells count="3">
    <mergeCell ref="A1:F1"/>
    <mergeCell ref="A3:D3"/>
    <mergeCell ref="A13:C13"/>
  </mergeCells>
  <pageMargins left="0.7" right="0.7" top="0.75" bottom="0.75" header="0.3" footer="0.3"/>
  <pageSetup paperSize="9" scale="8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2"/>
  <sheetViews>
    <sheetView topLeftCell="A4" workbookViewId="0">
      <selection activeCell="B6" sqref="B6:G6"/>
    </sheetView>
  </sheetViews>
  <sheetFormatPr defaultRowHeight="15" x14ac:dyDescent="0.25"/>
  <cols>
    <col min="2" max="2" width="18.5703125" customWidth="1"/>
    <col min="3" max="3" width="25.140625" customWidth="1"/>
    <col min="4" max="4" width="16.5703125" customWidth="1"/>
    <col min="5" max="5" width="19.5703125" customWidth="1"/>
    <col min="6" max="6" width="14.7109375" customWidth="1"/>
    <col min="7" max="7" width="14.140625" customWidth="1"/>
  </cols>
  <sheetData>
    <row r="1" spans="1:7" ht="39.75" customHeight="1" x14ac:dyDescent="0.25">
      <c r="A1" s="131" t="s">
        <v>85</v>
      </c>
      <c r="B1" s="131"/>
      <c r="C1" s="131"/>
      <c r="D1" s="131"/>
      <c r="E1" s="131"/>
      <c r="F1" s="131"/>
      <c r="G1" s="131"/>
    </row>
    <row r="2" spans="1:7" ht="15.75" thickBot="1" x14ac:dyDescent="0.3">
      <c r="A2" s="1"/>
      <c r="B2" s="1"/>
      <c r="C2" s="1"/>
      <c r="D2" s="1"/>
      <c r="E2" s="1"/>
    </row>
    <row r="3" spans="1:7" ht="15.75" thickBot="1" x14ac:dyDescent="0.3">
      <c r="A3" s="102" t="s">
        <v>23</v>
      </c>
      <c r="B3" s="103"/>
      <c r="C3" s="104"/>
      <c r="D3" s="119"/>
      <c r="E3" s="128">
        <v>358418000</v>
      </c>
      <c r="F3" s="129"/>
      <c r="G3" s="130"/>
    </row>
    <row r="4" spans="1:7" x14ac:dyDescent="0.25">
      <c r="A4" s="1"/>
      <c r="B4" s="1"/>
      <c r="C4" s="1"/>
      <c r="D4" s="1"/>
      <c r="E4" s="1"/>
    </row>
    <row r="5" spans="1:7" ht="45.75" customHeight="1" x14ac:dyDescent="0.25">
      <c r="A5" s="64" t="s">
        <v>2</v>
      </c>
      <c r="B5" s="64" t="s">
        <v>0</v>
      </c>
      <c r="C5" s="64" t="s">
        <v>11</v>
      </c>
      <c r="D5" s="64" t="s">
        <v>1</v>
      </c>
      <c r="E5" s="64" t="s">
        <v>22</v>
      </c>
      <c r="F5" s="64" t="s">
        <v>86</v>
      </c>
      <c r="G5" s="75" t="s">
        <v>82</v>
      </c>
    </row>
    <row r="6" spans="1:7" ht="45" x14ac:dyDescent="0.25">
      <c r="A6" s="52">
        <v>1</v>
      </c>
      <c r="B6" s="44" t="s">
        <v>12</v>
      </c>
      <c r="C6" s="44" t="s">
        <v>87</v>
      </c>
      <c r="D6" s="45">
        <v>50000000</v>
      </c>
      <c r="E6" s="69">
        <v>0.1052</v>
      </c>
      <c r="F6" s="44">
        <v>366</v>
      </c>
      <c r="G6" s="78">
        <v>42539</v>
      </c>
    </row>
    <row r="7" spans="1:7" ht="45" x14ac:dyDescent="0.25">
      <c r="A7" s="52">
        <v>2</v>
      </c>
      <c r="B7" s="44" t="s">
        <v>12</v>
      </c>
      <c r="C7" s="44" t="s">
        <v>73</v>
      </c>
      <c r="D7" s="45">
        <v>50000000</v>
      </c>
      <c r="E7" s="68">
        <v>0.107</v>
      </c>
      <c r="F7" s="44">
        <v>366</v>
      </c>
      <c r="G7" s="78">
        <v>42541</v>
      </c>
    </row>
    <row r="8" spans="1:7" ht="45" x14ac:dyDescent="0.25">
      <c r="A8" s="52">
        <v>3</v>
      </c>
      <c r="B8" s="44" t="s">
        <v>12</v>
      </c>
      <c r="C8" s="44" t="s">
        <v>74</v>
      </c>
      <c r="D8" s="45">
        <v>50000000</v>
      </c>
      <c r="E8" s="69">
        <v>0.11</v>
      </c>
      <c r="F8" s="44">
        <v>366</v>
      </c>
      <c r="G8" s="78">
        <v>42539</v>
      </c>
    </row>
    <row r="9" spans="1:7" ht="45" x14ac:dyDescent="0.25">
      <c r="A9" s="52">
        <v>4</v>
      </c>
      <c r="B9" s="44" t="s">
        <v>12</v>
      </c>
      <c r="C9" s="44" t="s">
        <v>75</v>
      </c>
      <c r="D9" s="45">
        <v>58792050</v>
      </c>
      <c r="E9" s="69">
        <v>0.115</v>
      </c>
      <c r="F9" s="44">
        <v>366</v>
      </c>
      <c r="G9" s="78">
        <v>42539</v>
      </c>
    </row>
    <row r="10" spans="1:7" ht="45" x14ac:dyDescent="0.25">
      <c r="A10" s="52">
        <v>5</v>
      </c>
      <c r="B10" s="44" t="s">
        <v>12</v>
      </c>
      <c r="C10" s="44" t="s">
        <v>76</v>
      </c>
      <c r="D10" s="45">
        <v>50000000</v>
      </c>
      <c r="E10" s="69">
        <v>0.125</v>
      </c>
      <c r="F10" s="44">
        <v>366</v>
      </c>
      <c r="G10" s="78">
        <v>42543</v>
      </c>
    </row>
    <row r="11" spans="1:7" ht="60" x14ac:dyDescent="0.25">
      <c r="A11" s="52">
        <v>6</v>
      </c>
      <c r="B11" s="44" t="s">
        <v>12</v>
      </c>
      <c r="C11" s="44" t="s">
        <v>38</v>
      </c>
      <c r="D11" s="45">
        <v>51207950</v>
      </c>
      <c r="E11" s="125" t="s">
        <v>84</v>
      </c>
      <c r="F11" s="126"/>
      <c r="G11" s="127"/>
    </row>
    <row r="12" spans="1:7" ht="60" x14ac:dyDescent="0.25">
      <c r="A12" s="52">
        <v>7</v>
      </c>
      <c r="B12" s="44" t="s">
        <v>12</v>
      </c>
      <c r="C12" s="44" t="s">
        <v>80</v>
      </c>
      <c r="D12" s="45">
        <v>45000000</v>
      </c>
      <c r="E12" s="69">
        <v>0.10199999999999999</v>
      </c>
      <c r="F12" s="44">
        <v>224</v>
      </c>
      <c r="G12" s="78">
        <v>42543</v>
      </c>
    </row>
    <row r="13" spans="1:7" ht="60" x14ac:dyDescent="0.25">
      <c r="A13" s="52">
        <v>8</v>
      </c>
      <c r="B13" s="44" t="s">
        <v>12</v>
      </c>
      <c r="C13" s="44" t="s">
        <v>80</v>
      </c>
      <c r="D13" s="45">
        <v>3418000</v>
      </c>
      <c r="E13" s="69">
        <v>0.113</v>
      </c>
      <c r="F13" s="44">
        <v>188</v>
      </c>
      <c r="G13" s="78">
        <v>42632</v>
      </c>
    </row>
    <row r="14" spans="1:7" ht="15.75" x14ac:dyDescent="0.25">
      <c r="A14" s="124" t="s">
        <v>6</v>
      </c>
      <c r="B14" s="124"/>
      <c r="C14" s="124"/>
      <c r="D14" s="37">
        <f>SUM(D6:D13)</f>
        <v>358418000</v>
      </c>
      <c r="E14" s="76"/>
      <c r="F14" s="34"/>
      <c r="G14" s="74"/>
    </row>
    <row r="15" spans="1:7" x14ac:dyDescent="0.25">
      <c r="G15" s="54"/>
    </row>
    <row r="17" spans="1:6" x14ac:dyDescent="0.25">
      <c r="B17" s="1" t="s">
        <v>78</v>
      </c>
      <c r="C17" s="1"/>
      <c r="D17" s="1"/>
      <c r="F17" s="1" t="s">
        <v>79</v>
      </c>
    </row>
    <row r="19" spans="1:6" x14ac:dyDescent="0.25">
      <c r="A19" s="57"/>
    </row>
    <row r="22" spans="1:6" x14ac:dyDescent="0.25">
      <c r="D22" s="10"/>
      <c r="E22" s="10"/>
    </row>
  </sheetData>
  <mergeCells count="5">
    <mergeCell ref="A3:D3"/>
    <mergeCell ref="A14:C14"/>
    <mergeCell ref="E11:G11"/>
    <mergeCell ref="E3:G3"/>
    <mergeCell ref="A1:G1"/>
  </mergeCells>
  <pageMargins left="0.7" right="0.7" top="0.75" bottom="0.75" header="0.3" footer="0.3"/>
  <pageSetup paperSize="9" scale="74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1"/>
  <sheetViews>
    <sheetView workbookViewId="0">
      <selection activeCell="J6" sqref="J6"/>
    </sheetView>
  </sheetViews>
  <sheetFormatPr defaultRowHeight="15" x14ac:dyDescent="0.25"/>
  <cols>
    <col min="2" max="2" width="18.5703125" customWidth="1"/>
    <col min="3" max="3" width="25.140625" customWidth="1"/>
    <col min="4" max="4" width="16.5703125" customWidth="1"/>
    <col min="5" max="5" width="19.5703125" customWidth="1"/>
    <col min="6" max="6" width="14.7109375" customWidth="1"/>
    <col min="7" max="7" width="14.140625" customWidth="1"/>
  </cols>
  <sheetData>
    <row r="1" spans="1:7" ht="39.75" customHeight="1" x14ac:dyDescent="0.25">
      <c r="A1" s="131" t="s">
        <v>88</v>
      </c>
      <c r="B1" s="131"/>
      <c r="C1" s="131"/>
      <c r="D1" s="131"/>
      <c r="E1" s="131"/>
      <c r="F1" s="131"/>
      <c r="G1" s="131"/>
    </row>
    <row r="2" spans="1:7" ht="15.75" thickBot="1" x14ac:dyDescent="0.3">
      <c r="A2" s="1"/>
      <c r="B2" s="1"/>
      <c r="C2" s="1"/>
      <c r="D2" s="1"/>
      <c r="E2" s="1"/>
    </row>
    <row r="3" spans="1:7" ht="15.75" thickBot="1" x14ac:dyDescent="0.3">
      <c r="A3" s="102" t="s">
        <v>23</v>
      </c>
      <c r="B3" s="103"/>
      <c r="C3" s="104"/>
      <c r="D3" s="119"/>
      <c r="E3" s="128">
        <v>358418000</v>
      </c>
      <c r="F3" s="129"/>
      <c r="G3" s="130"/>
    </row>
    <row r="4" spans="1:7" x14ac:dyDescent="0.25">
      <c r="A4" s="1"/>
      <c r="B4" s="1"/>
      <c r="C4" s="1"/>
      <c r="D4" s="1"/>
      <c r="E4" s="1"/>
    </row>
    <row r="5" spans="1:7" ht="45.75" customHeight="1" x14ac:dyDescent="0.25">
      <c r="A5" s="64" t="s">
        <v>2</v>
      </c>
      <c r="B5" s="64" t="s">
        <v>0</v>
      </c>
      <c r="C5" s="64" t="s">
        <v>11</v>
      </c>
      <c r="D5" s="64" t="s">
        <v>1</v>
      </c>
      <c r="E5" s="64" t="s">
        <v>22</v>
      </c>
      <c r="F5" s="64" t="s">
        <v>86</v>
      </c>
      <c r="G5" s="75" t="s">
        <v>82</v>
      </c>
    </row>
    <row r="6" spans="1:7" ht="45" x14ac:dyDescent="0.25">
      <c r="A6" s="52">
        <v>1</v>
      </c>
      <c r="B6" s="44" t="s">
        <v>12</v>
      </c>
      <c r="C6" s="44" t="s">
        <v>74</v>
      </c>
      <c r="D6" s="45">
        <v>100000000</v>
      </c>
      <c r="E6" s="69">
        <v>0.1061</v>
      </c>
      <c r="F6" s="44">
        <v>90</v>
      </c>
      <c r="G6" s="78">
        <v>42632</v>
      </c>
    </row>
    <row r="7" spans="1:7" ht="45" x14ac:dyDescent="0.25">
      <c r="A7" s="52">
        <v>2</v>
      </c>
      <c r="B7" s="44" t="s">
        <v>12</v>
      </c>
      <c r="C7" s="44" t="s">
        <v>75</v>
      </c>
      <c r="D7" s="45">
        <v>80000000</v>
      </c>
      <c r="E7" s="69">
        <v>0.106</v>
      </c>
      <c r="F7" s="44">
        <v>90</v>
      </c>
      <c r="G7" s="78">
        <v>42632</v>
      </c>
    </row>
    <row r="8" spans="1:7" ht="45" x14ac:dyDescent="0.25">
      <c r="A8" s="52">
        <v>3</v>
      </c>
      <c r="B8" s="44" t="s">
        <v>12</v>
      </c>
      <c r="C8" s="44" t="s">
        <v>75</v>
      </c>
      <c r="D8" s="45">
        <v>38792050</v>
      </c>
      <c r="E8" s="69">
        <v>0.10299999999999999</v>
      </c>
      <c r="F8" s="44">
        <v>90</v>
      </c>
      <c r="G8" s="78">
        <v>42632</v>
      </c>
    </row>
    <row r="9" spans="1:7" ht="60" x14ac:dyDescent="0.25">
      <c r="A9" s="52">
        <v>4</v>
      </c>
      <c r="B9" s="44" t="s">
        <v>12</v>
      </c>
      <c r="C9" s="44" t="s">
        <v>38</v>
      </c>
      <c r="D9" s="45">
        <v>51207950</v>
      </c>
      <c r="E9" s="125" t="s">
        <v>84</v>
      </c>
      <c r="F9" s="126"/>
      <c r="G9" s="127"/>
    </row>
    <row r="10" spans="1:7" ht="60" x14ac:dyDescent="0.25">
      <c r="A10" s="52">
        <v>5</v>
      </c>
      <c r="B10" s="44" t="s">
        <v>12</v>
      </c>
      <c r="C10" s="44" t="s">
        <v>80</v>
      </c>
      <c r="D10" s="45">
        <v>65000000</v>
      </c>
      <c r="E10" s="69">
        <v>0.105</v>
      </c>
      <c r="F10" s="44">
        <v>90</v>
      </c>
      <c r="G10" s="78">
        <v>42632</v>
      </c>
    </row>
    <row r="11" spans="1:7" ht="60" x14ac:dyDescent="0.25">
      <c r="A11" s="52">
        <v>6</v>
      </c>
      <c r="B11" s="44" t="s">
        <v>12</v>
      </c>
      <c r="C11" s="44" t="s">
        <v>80</v>
      </c>
      <c r="D11" s="45">
        <v>20000000</v>
      </c>
      <c r="E11" s="69">
        <v>0.104</v>
      </c>
      <c r="F11" s="44">
        <v>40</v>
      </c>
      <c r="G11" s="78">
        <v>42583</v>
      </c>
    </row>
    <row r="12" spans="1:7" ht="60" x14ac:dyDescent="0.25">
      <c r="A12" s="52">
        <v>7</v>
      </c>
      <c r="B12" s="44" t="s">
        <v>12</v>
      </c>
      <c r="C12" s="44" t="s">
        <v>80</v>
      </c>
      <c r="D12" s="45">
        <v>3418000</v>
      </c>
      <c r="E12" s="69">
        <v>0.113</v>
      </c>
      <c r="F12" s="44">
        <v>188</v>
      </c>
      <c r="G12" s="78">
        <v>42632</v>
      </c>
    </row>
    <row r="13" spans="1:7" ht="15.75" x14ac:dyDescent="0.25">
      <c r="A13" s="124" t="s">
        <v>6</v>
      </c>
      <c r="B13" s="124"/>
      <c r="C13" s="124"/>
      <c r="D13" s="37">
        <f>SUM(D6:D12)</f>
        <v>358418000</v>
      </c>
      <c r="E13" s="79"/>
      <c r="F13" s="34"/>
      <c r="G13" s="74"/>
    </row>
    <row r="14" spans="1:7" x14ac:dyDescent="0.25">
      <c r="G14" s="54"/>
    </row>
    <row r="16" spans="1:7" x14ac:dyDescent="0.25">
      <c r="B16" s="1" t="s">
        <v>78</v>
      </c>
      <c r="C16" s="1"/>
      <c r="D16" s="1"/>
      <c r="F16" s="1" t="s">
        <v>79</v>
      </c>
    </row>
    <row r="18" spans="1:5" x14ac:dyDescent="0.25">
      <c r="A18" s="57"/>
    </row>
    <row r="21" spans="1:5" x14ac:dyDescent="0.25">
      <c r="D21" s="10"/>
      <c r="E21" s="10"/>
    </row>
  </sheetData>
  <mergeCells count="5">
    <mergeCell ref="A1:G1"/>
    <mergeCell ref="A3:D3"/>
    <mergeCell ref="E3:G3"/>
    <mergeCell ref="E9:G9"/>
    <mergeCell ref="A13:C13"/>
  </mergeCells>
  <pageMargins left="0.7" right="0.7" top="0.75" bottom="0.75" header="0.3" footer="0.3"/>
  <pageSetup paperSize="9" scale="7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opLeftCell="A4" workbookViewId="0">
      <selection activeCell="E16" sqref="E16"/>
    </sheetView>
  </sheetViews>
  <sheetFormatPr defaultRowHeight="15" x14ac:dyDescent="0.25"/>
  <cols>
    <col min="2" max="2" width="13.28515625" customWidth="1"/>
    <col min="3" max="3" width="25.140625" customWidth="1"/>
    <col min="4" max="4" width="16.5703125" customWidth="1"/>
    <col min="5" max="5" width="18.85546875" bestFit="1" customWidth="1"/>
    <col min="6" max="6" width="0" hidden="1" customWidth="1"/>
    <col min="7" max="7" width="25.140625" customWidth="1"/>
  </cols>
  <sheetData>
    <row r="1" spans="1:7" ht="36" customHeight="1" x14ac:dyDescent="0.25">
      <c r="A1" s="110" t="s">
        <v>24</v>
      </c>
      <c r="B1" s="110"/>
      <c r="C1" s="110"/>
      <c r="D1" s="110"/>
      <c r="E1" s="110"/>
      <c r="F1" s="110"/>
      <c r="G1" s="111"/>
    </row>
    <row r="2" spans="1:7" ht="15.75" thickBot="1" x14ac:dyDescent="0.3">
      <c r="A2" s="1"/>
      <c r="B2" s="1"/>
      <c r="C2" s="1"/>
      <c r="D2" s="1"/>
      <c r="E2" s="1"/>
      <c r="F2" s="1"/>
    </row>
    <row r="3" spans="1:7" ht="15.75" thickBot="1" x14ac:dyDescent="0.3">
      <c r="A3" s="102" t="s">
        <v>23</v>
      </c>
      <c r="B3" s="103"/>
      <c r="C3" s="104"/>
      <c r="D3" s="104"/>
      <c r="E3" s="105">
        <v>83000000</v>
      </c>
      <c r="F3" s="106"/>
    </row>
    <row r="4" spans="1:7" ht="15.75" thickBot="1" x14ac:dyDescent="0.3">
      <c r="A4" s="1"/>
      <c r="B4" s="1"/>
      <c r="C4" s="1"/>
      <c r="D4" s="1"/>
      <c r="E4" s="1"/>
      <c r="F4" s="1"/>
    </row>
    <row r="5" spans="1:7" ht="43.5" thickBot="1" x14ac:dyDescent="0.3">
      <c r="A5" s="11" t="s">
        <v>2</v>
      </c>
      <c r="B5" s="12" t="s">
        <v>0</v>
      </c>
      <c r="C5" s="12" t="s">
        <v>11</v>
      </c>
      <c r="D5" s="12" t="s">
        <v>1</v>
      </c>
      <c r="E5" s="12" t="s">
        <v>22</v>
      </c>
      <c r="F5" s="12" t="s">
        <v>9</v>
      </c>
      <c r="G5" s="13" t="s">
        <v>9</v>
      </c>
    </row>
    <row r="6" spans="1:7" ht="75" x14ac:dyDescent="0.25">
      <c r="A6" s="6" t="s">
        <v>3</v>
      </c>
      <c r="B6" s="9" t="s">
        <v>12</v>
      </c>
      <c r="C6" s="7" t="s">
        <v>15</v>
      </c>
      <c r="D6" s="8">
        <v>30000000</v>
      </c>
      <c r="E6" s="7" t="s">
        <v>20</v>
      </c>
      <c r="F6" s="7"/>
      <c r="G6" s="7" t="s">
        <v>16</v>
      </c>
    </row>
    <row r="7" spans="1:7" ht="90" x14ac:dyDescent="0.25">
      <c r="A7" s="5" t="s">
        <v>4</v>
      </c>
      <c r="B7" s="9" t="s">
        <v>12</v>
      </c>
      <c r="C7" s="2" t="s">
        <v>17</v>
      </c>
      <c r="D7" s="3">
        <v>30000000</v>
      </c>
      <c r="E7" s="4" t="s">
        <v>20</v>
      </c>
      <c r="F7" s="2"/>
      <c r="G7" s="2" t="s">
        <v>16</v>
      </c>
    </row>
    <row r="8" spans="1:7" ht="60" x14ac:dyDescent="0.25">
      <c r="A8" s="5" t="s">
        <v>5</v>
      </c>
      <c r="B8" s="9" t="s">
        <v>12</v>
      </c>
      <c r="C8" s="2" t="s">
        <v>13</v>
      </c>
      <c r="D8" s="3">
        <v>13000000</v>
      </c>
      <c r="E8" s="2" t="s">
        <v>18</v>
      </c>
      <c r="F8" s="14"/>
      <c r="G8" s="2" t="s">
        <v>16</v>
      </c>
    </row>
    <row r="9" spans="1:7" ht="90" x14ac:dyDescent="0.25">
      <c r="A9" s="20">
        <v>4</v>
      </c>
      <c r="B9" s="21" t="s">
        <v>12</v>
      </c>
      <c r="C9" s="19" t="s">
        <v>21</v>
      </c>
      <c r="D9" s="3">
        <v>10000000</v>
      </c>
      <c r="E9" s="2" t="s">
        <v>19</v>
      </c>
      <c r="F9" s="2"/>
      <c r="G9" s="2" t="s">
        <v>16</v>
      </c>
    </row>
    <row r="10" spans="1:7" ht="15.75" thickBot="1" x14ac:dyDescent="0.3">
      <c r="A10" s="107" t="s">
        <v>6</v>
      </c>
      <c r="B10" s="108"/>
      <c r="C10" s="109"/>
      <c r="D10" s="15">
        <f>D6+D7+D8+D9</f>
        <v>83000000</v>
      </c>
      <c r="E10" s="16"/>
      <c r="F10" s="17"/>
      <c r="G10" s="18"/>
    </row>
    <row r="11" spans="1:7" x14ac:dyDescent="0.25">
      <c r="A11" s="1"/>
      <c r="B11" s="1"/>
      <c r="C11" s="1"/>
      <c r="D11" s="1"/>
      <c r="E11" s="1"/>
      <c r="F11" s="1"/>
    </row>
    <row r="12" spans="1:7" x14ac:dyDescent="0.25">
      <c r="A12" s="1"/>
      <c r="B12" s="1"/>
      <c r="C12" s="1"/>
      <c r="D12" s="1"/>
      <c r="E12" s="1"/>
      <c r="F12" s="1"/>
    </row>
  </sheetData>
  <mergeCells count="4">
    <mergeCell ref="A1:G1"/>
    <mergeCell ref="A3:D3"/>
    <mergeCell ref="E3:F3"/>
    <mergeCell ref="A10:C10"/>
  </mergeCells>
  <pageMargins left="0.7" right="0.7" top="0.75" bottom="0.75" header="0.3" footer="0.3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1"/>
  <sheetViews>
    <sheetView workbookViewId="0">
      <selection activeCell="I1" sqref="I1"/>
    </sheetView>
  </sheetViews>
  <sheetFormatPr defaultRowHeight="15" x14ac:dyDescent="0.25"/>
  <cols>
    <col min="1" max="1" width="9.28515625" bestFit="1" customWidth="1"/>
    <col min="2" max="2" width="18.5703125" customWidth="1"/>
    <col min="3" max="3" width="25.140625" customWidth="1"/>
    <col min="4" max="4" width="16.5703125" customWidth="1"/>
    <col min="5" max="5" width="19.5703125" customWidth="1"/>
    <col min="6" max="6" width="16.140625" customWidth="1"/>
    <col min="7" max="7" width="19" customWidth="1"/>
    <col min="8" max="8" width="20.85546875" customWidth="1"/>
  </cols>
  <sheetData>
    <row r="1" spans="1:8" ht="39.75" customHeight="1" x14ac:dyDescent="0.25">
      <c r="A1" s="131" t="s">
        <v>89</v>
      </c>
      <c r="B1" s="131"/>
      <c r="C1" s="131"/>
      <c r="D1" s="131"/>
      <c r="E1" s="131"/>
      <c r="F1" s="131"/>
    </row>
    <row r="2" spans="1:8" ht="15.75" thickBot="1" x14ac:dyDescent="0.3">
      <c r="A2" s="1"/>
      <c r="B2" s="1"/>
      <c r="C2" s="1"/>
      <c r="D2" s="1"/>
      <c r="E2" s="1"/>
    </row>
    <row r="3" spans="1:8" ht="15.75" thickBot="1" x14ac:dyDescent="0.3">
      <c r="A3" s="102" t="s">
        <v>23</v>
      </c>
      <c r="B3" s="103"/>
      <c r="C3" s="104"/>
      <c r="D3" s="119"/>
      <c r="E3" s="128">
        <f>358418000+30000000</f>
        <v>388418000</v>
      </c>
      <c r="F3" s="129"/>
    </row>
    <row r="4" spans="1:8" x14ac:dyDescent="0.25">
      <c r="A4" s="1"/>
      <c r="B4" s="1"/>
      <c r="C4" s="1"/>
      <c r="D4" s="1"/>
      <c r="E4" s="1"/>
    </row>
    <row r="5" spans="1:8" ht="45.75" customHeight="1" x14ac:dyDescent="0.25">
      <c r="A5" s="64" t="s">
        <v>2</v>
      </c>
      <c r="B5" s="64" t="s">
        <v>0</v>
      </c>
      <c r="C5" s="64" t="s">
        <v>11</v>
      </c>
      <c r="D5" s="64" t="s">
        <v>1</v>
      </c>
      <c r="E5" s="64" t="s">
        <v>22</v>
      </c>
      <c r="F5" s="64" t="s">
        <v>86</v>
      </c>
    </row>
    <row r="6" spans="1:8" ht="45" x14ac:dyDescent="0.25">
      <c r="A6" s="52">
        <v>1</v>
      </c>
      <c r="B6" s="44" t="s">
        <v>12</v>
      </c>
      <c r="C6" s="44" t="s">
        <v>95</v>
      </c>
      <c r="D6" s="45">
        <v>100000000</v>
      </c>
      <c r="E6" s="69">
        <v>0.10199999999999999</v>
      </c>
      <c r="F6" s="44">
        <v>75</v>
      </c>
      <c r="G6" s="10"/>
      <c r="H6" s="10"/>
    </row>
    <row r="7" spans="1:8" ht="45" x14ac:dyDescent="0.25">
      <c r="A7" s="52">
        <v>2</v>
      </c>
      <c r="B7" s="44" t="s">
        <v>12</v>
      </c>
      <c r="C7" s="44" t="s">
        <v>94</v>
      </c>
      <c r="D7" s="45">
        <v>100000000</v>
      </c>
      <c r="E7" s="69">
        <v>9.6000000000000002E-2</v>
      </c>
      <c r="F7" s="44">
        <v>75</v>
      </c>
      <c r="G7" s="10"/>
      <c r="H7" s="10"/>
    </row>
    <row r="8" spans="1:8" ht="45" x14ac:dyDescent="0.25">
      <c r="A8" s="52">
        <v>3</v>
      </c>
      <c r="B8" s="44" t="s">
        <v>12</v>
      </c>
      <c r="C8" s="44" t="s">
        <v>93</v>
      </c>
      <c r="D8" s="45">
        <v>51207950</v>
      </c>
      <c r="E8" s="88" t="s">
        <v>84</v>
      </c>
      <c r="F8" s="89"/>
      <c r="G8" s="10"/>
      <c r="H8" s="10"/>
    </row>
    <row r="9" spans="1:8" ht="45" x14ac:dyDescent="0.25">
      <c r="A9" s="82">
        <v>4</v>
      </c>
      <c r="B9" s="83" t="s">
        <v>12</v>
      </c>
      <c r="C9" s="83" t="s">
        <v>92</v>
      </c>
      <c r="D9" s="84">
        <v>12121052.630000001</v>
      </c>
      <c r="E9" s="85">
        <v>9.1499999999999998E-2</v>
      </c>
      <c r="F9" s="83">
        <v>84</v>
      </c>
      <c r="G9" s="10"/>
      <c r="H9" s="10"/>
    </row>
    <row r="10" spans="1:8" ht="45" x14ac:dyDescent="0.25">
      <c r="A10" s="52">
        <v>5</v>
      </c>
      <c r="B10" s="44" t="s">
        <v>12</v>
      </c>
      <c r="C10" s="44" t="s">
        <v>91</v>
      </c>
      <c r="D10" s="45">
        <v>42210050</v>
      </c>
      <c r="E10" s="69">
        <v>9.6699999999999994E-2</v>
      </c>
      <c r="F10" s="44">
        <v>28</v>
      </c>
      <c r="G10" s="10"/>
      <c r="H10" s="10"/>
    </row>
    <row r="11" spans="1:8" ht="45" x14ac:dyDescent="0.25">
      <c r="A11" s="52">
        <v>6</v>
      </c>
      <c r="B11" s="44" t="s">
        <v>12</v>
      </c>
      <c r="C11" s="44" t="s">
        <v>91</v>
      </c>
      <c r="D11" s="45">
        <v>30000000</v>
      </c>
      <c r="E11" s="69">
        <v>9.8199999999999996E-2</v>
      </c>
      <c r="F11" s="44">
        <v>95</v>
      </c>
      <c r="G11" s="10"/>
      <c r="H11" s="10"/>
    </row>
    <row r="12" spans="1:8" ht="45" x14ac:dyDescent="0.25">
      <c r="A12" s="52">
        <v>7</v>
      </c>
      <c r="B12" s="44" t="s">
        <v>12</v>
      </c>
      <c r="C12" s="44" t="s">
        <v>90</v>
      </c>
      <c r="D12" s="45">
        <v>45000000</v>
      </c>
      <c r="E12" s="69">
        <v>9.4399999999999998E-2</v>
      </c>
      <c r="F12" s="44">
        <v>75</v>
      </c>
      <c r="G12" s="10"/>
      <c r="H12" s="10"/>
    </row>
    <row r="13" spans="1:8" ht="15.75" x14ac:dyDescent="0.25">
      <c r="A13" s="133" t="s">
        <v>6</v>
      </c>
      <c r="B13" s="133"/>
      <c r="C13" s="133"/>
      <c r="D13" s="80">
        <f>SUM(D6:D12)</f>
        <v>380539052.63</v>
      </c>
      <c r="E13" s="52"/>
      <c r="F13" s="81"/>
    </row>
    <row r="15" spans="1:8" ht="31.5" customHeight="1" x14ac:dyDescent="0.25">
      <c r="B15" s="132" t="s">
        <v>96</v>
      </c>
      <c r="C15" s="132"/>
      <c r="D15" s="86"/>
      <c r="F15" s="87" t="s">
        <v>48</v>
      </c>
    </row>
    <row r="16" spans="1:8" x14ac:dyDescent="0.25">
      <c r="B16" s="1"/>
      <c r="C16" s="1"/>
      <c r="D16" s="1"/>
      <c r="F16" s="1"/>
    </row>
    <row r="18" spans="1:5" x14ac:dyDescent="0.25">
      <c r="A18" s="57"/>
    </row>
    <row r="21" spans="1:5" x14ac:dyDescent="0.25">
      <c r="D21" s="10"/>
      <c r="E21" s="10"/>
    </row>
  </sheetData>
  <mergeCells count="5">
    <mergeCell ref="B15:C15"/>
    <mergeCell ref="A1:F1"/>
    <mergeCell ref="A3:D3"/>
    <mergeCell ref="E3:F3"/>
    <mergeCell ref="A13:C13"/>
  </mergeCells>
  <pageMargins left="0.7" right="0.7" top="0.75" bottom="0.75" header="0.3" footer="0.3"/>
  <pageSetup paperSize="9" scale="82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9"/>
  <sheetViews>
    <sheetView workbookViewId="0">
      <selection activeCell="H7" sqref="H7"/>
    </sheetView>
  </sheetViews>
  <sheetFormatPr defaultRowHeight="15" x14ac:dyDescent="0.25"/>
  <cols>
    <col min="1" max="1" width="9.28515625" bestFit="1" customWidth="1"/>
    <col min="2" max="2" width="21" customWidth="1"/>
    <col min="3" max="3" width="25.140625" customWidth="1"/>
    <col min="4" max="4" width="16.5703125" customWidth="1"/>
    <col min="5" max="5" width="19.5703125" customWidth="1"/>
    <col min="6" max="6" width="16.140625" customWidth="1"/>
    <col min="7" max="7" width="19" customWidth="1"/>
    <col min="8" max="8" width="20.85546875" customWidth="1"/>
  </cols>
  <sheetData>
    <row r="1" spans="1:8" ht="39.75" customHeight="1" x14ac:dyDescent="0.25">
      <c r="A1" s="131" t="s">
        <v>97</v>
      </c>
      <c r="B1" s="131"/>
      <c r="C1" s="131"/>
      <c r="D1" s="131"/>
      <c r="E1" s="131"/>
      <c r="F1" s="131"/>
    </row>
    <row r="2" spans="1:8" x14ac:dyDescent="0.25">
      <c r="A2" s="1"/>
      <c r="B2" s="1"/>
      <c r="C2" s="1"/>
      <c r="D2" s="1"/>
      <c r="E2" s="1"/>
    </row>
    <row r="3" spans="1:8" x14ac:dyDescent="0.25">
      <c r="A3" s="134" t="s">
        <v>23</v>
      </c>
      <c r="B3" s="134"/>
      <c r="C3" s="134"/>
      <c r="D3" s="134"/>
      <c r="E3" s="135">
        <v>337210050</v>
      </c>
      <c r="F3" s="135"/>
    </row>
    <row r="4" spans="1:8" x14ac:dyDescent="0.25">
      <c r="A4" s="1"/>
      <c r="B4" s="1"/>
      <c r="C4" s="1"/>
      <c r="D4" s="1"/>
      <c r="E4" s="1"/>
    </row>
    <row r="5" spans="1:8" ht="45.75" customHeight="1" x14ac:dyDescent="0.25">
      <c r="A5" s="64" t="s">
        <v>2</v>
      </c>
      <c r="B5" s="64" t="s">
        <v>0</v>
      </c>
      <c r="C5" s="64" t="s">
        <v>11</v>
      </c>
      <c r="D5" s="64" t="s">
        <v>1</v>
      </c>
      <c r="E5" s="64" t="s">
        <v>22</v>
      </c>
      <c r="F5" s="64" t="s">
        <v>86</v>
      </c>
    </row>
    <row r="6" spans="1:8" ht="30" x14ac:dyDescent="0.25">
      <c r="A6" s="52">
        <v>1</v>
      </c>
      <c r="B6" s="44" t="s">
        <v>12</v>
      </c>
      <c r="C6" s="44" t="s">
        <v>95</v>
      </c>
      <c r="D6" s="45">
        <v>90000000</v>
      </c>
      <c r="E6" s="69">
        <v>9.6100000000000005E-2</v>
      </c>
      <c r="F6" s="44">
        <v>180</v>
      </c>
      <c r="G6" s="10"/>
      <c r="H6" s="10"/>
    </row>
    <row r="7" spans="1:8" ht="30" x14ac:dyDescent="0.25">
      <c r="A7" s="52">
        <v>2</v>
      </c>
      <c r="B7" s="44" t="s">
        <v>12</v>
      </c>
      <c r="C7" s="44" t="s">
        <v>94</v>
      </c>
      <c r="D7" s="45">
        <v>90000000</v>
      </c>
      <c r="E7" s="69">
        <v>9.6000000000000002E-2</v>
      </c>
      <c r="F7" s="44">
        <v>180</v>
      </c>
      <c r="G7" s="10"/>
      <c r="H7" s="10"/>
    </row>
    <row r="8" spans="1:8" ht="30" x14ac:dyDescent="0.25">
      <c r="A8" s="52">
        <v>3</v>
      </c>
      <c r="B8" s="44" t="s">
        <v>12</v>
      </c>
      <c r="C8" s="44" t="s">
        <v>91</v>
      </c>
      <c r="D8" s="45">
        <v>95000000</v>
      </c>
      <c r="E8" s="69">
        <v>9.6500000000000002E-2</v>
      </c>
      <c r="F8" s="44">
        <v>180</v>
      </c>
      <c r="G8" s="10"/>
      <c r="H8" s="10"/>
    </row>
    <row r="9" spans="1:8" ht="30" x14ac:dyDescent="0.25">
      <c r="A9" s="52">
        <v>7</v>
      </c>
      <c r="B9" s="44" t="s">
        <v>12</v>
      </c>
      <c r="C9" s="44" t="s">
        <v>90</v>
      </c>
      <c r="D9" s="45">
        <v>40000000</v>
      </c>
      <c r="E9" s="69">
        <v>9.4299999999999995E-2</v>
      </c>
      <c r="F9" s="44">
        <v>90</v>
      </c>
      <c r="G9" s="10"/>
      <c r="H9" s="10"/>
    </row>
    <row r="10" spans="1:8" ht="30" x14ac:dyDescent="0.25">
      <c r="A10" s="52">
        <v>7</v>
      </c>
      <c r="B10" s="44" t="s">
        <v>12</v>
      </c>
      <c r="C10" s="44" t="s">
        <v>90</v>
      </c>
      <c r="D10" s="45">
        <v>22210050</v>
      </c>
      <c r="E10" s="69">
        <v>9.5000000000000001E-2</v>
      </c>
      <c r="F10" s="44">
        <v>40</v>
      </c>
      <c r="G10" s="10"/>
      <c r="H10" s="10"/>
    </row>
    <row r="11" spans="1:8" ht="15.75" x14ac:dyDescent="0.25">
      <c r="A11" s="133" t="s">
        <v>6</v>
      </c>
      <c r="B11" s="133"/>
      <c r="C11" s="133"/>
      <c r="D11" s="80">
        <f>SUM(D6:D10)</f>
        <v>337210050</v>
      </c>
      <c r="E11" s="52"/>
      <c r="F11" s="81"/>
    </row>
    <row r="13" spans="1:8" ht="31.5" customHeight="1" x14ac:dyDescent="0.25">
      <c r="B13" s="132" t="s">
        <v>96</v>
      </c>
      <c r="C13" s="132"/>
      <c r="D13" s="86"/>
      <c r="F13" s="87" t="s">
        <v>48</v>
      </c>
    </row>
    <row r="14" spans="1:8" x14ac:dyDescent="0.25">
      <c r="B14" s="1"/>
      <c r="C14" s="1"/>
      <c r="D14" s="1"/>
      <c r="F14" s="1"/>
    </row>
    <row r="16" spans="1:8" x14ac:dyDescent="0.25">
      <c r="A16" s="57"/>
    </row>
    <row r="19" spans="4:5" x14ac:dyDescent="0.25">
      <c r="D19" s="10"/>
      <c r="E19" s="10"/>
    </row>
  </sheetData>
  <mergeCells count="5">
    <mergeCell ref="A1:F1"/>
    <mergeCell ref="A3:D3"/>
    <mergeCell ref="E3:F3"/>
    <mergeCell ref="A11:C11"/>
    <mergeCell ref="B13:C13"/>
  </mergeCells>
  <pageMargins left="0.7" right="0.7" top="0.75" bottom="0.75" header="0.3" footer="0.3"/>
  <pageSetup paperSize="9" scale="82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8"/>
  <sheetViews>
    <sheetView workbookViewId="0">
      <selection activeCell="I8" sqref="I8"/>
    </sheetView>
  </sheetViews>
  <sheetFormatPr defaultRowHeight="15" x14ac:dyDescent="0.25"/>
  <cols>
    <col min="1" max="1" width="9.28515625" bestFit="1" customWidth="1"/>
    <col min="2" max="2" width="21" customWidth="1"/>
    <col min="3" max="3" width="25.140625" customWidth="1"/>
    <col min="4" max="4" width="16.5703125" customWidth="1"/>
    <col min="5" max="5" width="19.5703125" customWidth="1"/>
    <col min="6" max="6" width="16.140625" customWidth="1"/>
    <col min="7" max="7" width="19" customWidth="1"/>
    <col min="8" max="8" width="20.85546875" customWidth="1"/>
  </cols>
  <sheetData>
    <row r="1" spans="1:8" x14ac:dyDescent="0.25">
      <c r="A1" s="1"/>
      <c r="B1" s="1"/>
      <c r="C1" s="1"/>
      <c r="D1" s="1"/>
      <c r="E1" s="1"/>
    </row>
    <row r="2" spans="1:8" ht="43.5" customHeight="1" x14ac:dyDescent="0.25">
      <c r="A2" s="131" t="s">
        <v>98</v>
      </c>
      <c r="B2" s="131"/>
      <c r="C2" s="131"/>
      <c r="D2" s="131"/>
      <c r="E2" s="131"/>
      <c r="F2" s="131"/>
    </row>
    <row r="3" spans="1:8" x14ac:dyDescent="0.25">
      <c r="A3" s="1"/>
      <c r="B3" s="1"/>
      <c r="C3" s="1"/>
      <c r="D3" s="1"/>
      <c r="E3" s="1"/>
    </row>
    <row r="4" spans="1:8" ht="17.25" customHeight="1" x14ac:dyDescent="0.25">
      <c r="A4" s="136" t="s">
        <v>23</v>
      </c>
      <c r="B4" s="136"/>
      <c r="C4" s="136"/>
      <c r="D4" s="136"/>
      <c r="E4" s="137">
        <v>349427230</v>
      </c>
      <c r="F4" s="137"/>
    </row>
    <row r="5" spans="1:8" x14ac:dyDescent="0.25">
      <c r="A5" s="90"/>
      <c r="B5" s="90"/>
      <c r="C5" s="90"/>
      <c r="D5" s="90"/>
      <c r="E5" s="90"/>
      <c r="F5" s="91"/>
      <c r="G5" s="10"/>
      <c r="H5" s="10"/>
    </row>
    <row r="6" spans="1:8" ht="28.5" x14ac:dyDescent="0.25">
      <c r="A6" s="92" t="s">
        <v>2</v>
      </c>
      <c r="B6" s="92" t="s">
        <v>0</v>
      </c>
      <c r="C6" s="92" t="s">
        <v>11</v>
      </c>
      <c r="D6" s="92" t="s">
        <v>1</v>
      </c>
      <c r="E6" s="92" t="s">
        <v>22</v>
      </c>
      <c r="F6" s="92" t="s">
        <v>86</v>
      </c>
      <c r="G6" s="10"/>
      <c r="H6" s="10"/>
    </row>
    <row r="7" spans="1:8" ht="30" x14ac:dyDescent="0.25">
      <c r="A7" s="82">
        <v>1</v>
      </c>
      <c r="B7" s="83" t="s">
        <v>12</v>
      </c>
      <c r="C7" s="83" t="s">
        <v>95</v>
      </c>
      <c r="D7" s="84">
        <v>90000000</v>
      </c>
      <c r="E7" s="93">
        <v>9.6100000000000005E-2</v>
      </c>
      <c r="F7" s="83">
        <v>180</v>
      </c>
      <c r="G7" s="10"/>
      <c r="H7" s="10"/>
    </row>
    <row r="8" spans="1:8" ht="30" x14ac:dyDescent="0.25">
      <c r="A8" s="82">
        <v>2</v>
      </c>
      <c r="B8" s="83" t="s">
        <v>12</v>
      </c>
      <c r="C8" s="83" t="s">
        <v>94</v>
      </c>
      <c r="D8" s="84">
        <v>90000000</v>
      </c>
      <c r="E8" s="93">
        <v>9.6000000000000002E-2</v>
      </c>
      <c r="F8" s="83">
        <v>180</v>
      </c>
      <c r="G8" s="10"/>
      <c r="H8" s="10"/>
    </row>
    <row r="9" spans="1:8" ht="30" x14ac:dyDescent="0.25">
      <c r="A9" s="82">
        <v>3</v>
      </c>
      <c r="B9" s="83" t="s">
        <v>12</v>
      </c>
      <c r="C9" s="83" t="s">
        <v>91</v>
      </c>
      <c r="D9" s="84">
        <v>95000000</v>
      </c>
      <c r="E9" s="93">
        <v>9.6500000000000002E-2</v>
      </c>
      <c r="F9" s="83">
        <v>180</v>
      </c>
      <c r="G9" s="10"/>
      <c r="H9" s="10"/>
    </row>
    <row r="10" spans="1:8" ht="30" x14ac:dyDescent="0.25">
      <c r="A10" s="82">
        <v>4</v>
      </c>
      <c r="B10" s="83" t="s">
        <v>12</v>
      </c>
      <c r="C10" s="83" t="s">
        <v>94</v>
      </c>
      <c r="D10" s="84">
        <v>40000000</v>
      </c>
      <c r="E10" s="93">
        <v>0.10199999999999999</v>
      </c>
      <c r="F10" s="83">
        <v>180</v>
      </c>
    </row>
    <row r="11" spans="1:8" ht="30" x14ac:dyDescent="0.25">
      <c r="A11" s="82">
        <v>5</v>
      </c>
      <c r="B11" s="83" t="s">
        <v>12</v>
      </c>
      <c r="C11" s="83" t="s">
        <v>99</v>
      </c>
      <c r="D11" s="84">
        <v>34427230</v>
      </c>
      <c r="E11" s="93">
        <v>9.4E-2</v>
      </c>
      <c r="F11" s="83">
        <v>30</v>
      </c>
    </row>
    <row r="12" spans="1:8" ht="24" customHeight="1" x14ac:dyDescent="0.25">
      <c r="A12" s="138" t="s">
        <v>6</v>
      </c>
      <c r="B12" s="138"/>
      <c r="C12" s="138"/>
      <c r="D12" s="94">
        <f>SUM(D7:D11)</f>
        <v>349427230</v>
      </c>
      <c r="E12" s="82"/>
      <c r="F12" s="95"/>
    </row>
    <row r="14" spans="1:8" ht="15.75" x14ac:dyDescent="0.25">
      <c r="B14" s="132" t="s">
        <v>96</v>
      </c>
      <c r="C14" s="132"/>
      <c r="D14" s="86"/>
      <c r="F14" s="87" t="s">
        <v>48</v>
      </c>
    </row>
    <row r="15" spans="1:8" x14ac:dyDescent="0.25">
      <c r="A15" s="57"/>
    </row>
    <row r="18" spans="4:5" x14ac:dyDescent="0.25">
      <c r="D18" s="10"/>
      <c r="E18" s="10"/>
    </row>
  </sheetData>
  <mergeCells count="5">
    <mergeCell ref="B14:C14"/>
    <mergeCell ref="A2:F2"/>
    <mergeCell ref="A4:D4"/>
    <mergeCell ref="E4:F4"/>
    <mergeCell ref="A12:C12"/>
  </mergeCells>
  <pageMargins left="0.7" right="0.7" top="0.75" bottom="0.75" header="0.3" footer="0.3"/>
  <pageSetup paperSize="9" scale="82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9"/>
  <sheetViews>
    <sheetView workbookViewId="0">
      <selection activeCell="G15" sqref="G14:G15"/>
    </sheetView>
  </sheetViews>
  <sheetFormatPr defaultRowHeight="15" x14ac:dyDescent="0.25"/>
  <cols>
    <col min="1" max="1" width="9.28515625" bestFit="1" customWidth="1"/>
    <col min="2" max="2" width="21" customWidth="1"/>
    <col min="3" max="3" width="25.140625" customWidth="1"/>
    <col min="4" max="5" width="19.5703125" customWidth="1"/>
    <col min="6" max="6" width="16.140625" customWidth="1"/>
    <col min="7" max="7" width="57.42578125" customWidth="1"/>
    <col min="8" max="8" width="20.85546875" customWidth="1"/>
  </cols>
  <sheetData>
    <row r="1" spans="1:8" x14ac:dyDescent="0.25">
      <c r="A1" s="1"/>
      <c r="B1" s="1"/>
      <c r="C1" s="1"/>
      <c r="D1" s="1"/>
      <c r="E1" s="1"/>
    </row>
    <row r="2" spans="1:8" ht="43.5" customHeight="1" x14ac:dyDescent="0.25">
      <c r="A2" s="131" t="s">
        <v>100</v>
      </c>
      <c r="B2" s="131"/>
      <c r="C2" s="131"/>
      <c r="D2" s="131"/>
      <c r="E2" s="131"/>
      <c r="F2" s="131"/>
    </row>
    <row r="3" spans="1:8" x14ac:dyDescent="0.25">
      <c r="A3" s="1"/>
      <c r="B3" s="1"/>
      <c r="C3" s="1"/>
      <c r="D3" s="1"/>
      <c r="E3" s="1"/>
    </row>
    <row r="4" spans="1:8" ht="17.25" customHeight="1" x14ac:dyDescent="0.25">
      <c r="A4" s="136" t="s">
        <v>101</v>
      </c>
      <c r="B4" s="136"/>
      <c r="C4" s="136"/>
      <c r="D4" s="136"/>
      <c r="E4" s="137">
        <f>D13</f>
        <v>388114960</v>
      </c>
      <c r="F4" s="137"/>
    </row>
    <row r="5" spans="1:8" x14ac:dyDescent="0.25">
      <c r="A5" s="90"/>
      <c r="B5" s="90"/>
      <c r="C5" s="90"/>
      <c r="D5" s="90"/>
      <c r="E5" s="90"/>
      <c r="F5" s="91"/>
      <c r="G5" s="10"/>
      <c r="H5" s="10"/>
    </row>
    <row r="6" spans="1:8" ht="28.5" x14ac:dyDescent="0.25">
      <c r="A6" s="92" t="s">
        <v>2</v>
      </c>
      <c r="B6" s="92" t="s">
        <v>0</v>
      </c>
      <c r="C6" s="92" t="s">
        <v>11</v>
      </c>
      <c r="D6" s="92" t="s">
        <v>1</v>
      </c>
      <c r="E6" s="92" t="s">
        <v>22</v>
      </c>
      <c r="F6" s="92" t="s">
        <v>86</v>
      </c>
      <c r="G6" s="10"/>
      <c r="H6" s="10"/>
    </row>
    <row r="7" spans="1:8" ht="30" x14ac:dyDescent="0.25">
      <c r="A7" s="82">
        <v>1</v>
      </c>
      <c r="B7" s="83" t="s">
        <v>12</v>
      </c>
      <c r="C7" s="83" t="s">
        <v>95</v>
      </c>
      <c r="D7" s="84">
        <v>90000000</v>
      </c>
      <c r="E7" s="93">
        <v>9.5000000000000001E-2</v>
      </c>
      <c r="F7" s="83">
        <v>365</v>
      </c>
      <c r="G7" s="10"/>
      <c r="H7" s="10"/>
    </row>
    <row r="8" spans="1:8" ht="30" x14ac:dyDescent="0.25">
      <c r="A8" s="82">
        <v>2</v>
      </c>
      <c r="B8" s="83" t="s">
        <v>12</v>
      </c>
      <c r="C8" s="83" t="s">
        <v>95</v>
      </c>
      <c r="D8" s="84">
        <v>38687730</v>
      </c>
      <c r="E8" s="93">
        <v>9.2600000000000002E-2</v>
      </c>
      <c r="F8" s="83">
        <v>181</v>
      </c>
      <c r="G8" s="10"/>
      <c r="H8" s="10"/>
    </row>
    <row r="9" spans="1:8" ht="30" x14ac:dyDescent="0.25">
      <c r="A9" s="82">
        <v>3</v>
      </c>
      <c r="B9" s="83" t="s">
        <v>12</v>
      </c>
      <c r="C9" s="83" t="s">
        <v>94</v>
      </c>
      <c r="D9" s="84">
        <v>90000000</v>
      </c>
      <c r="E9" s="93">
        <v>9.5000000000000001E-2</v>
      </c>
      <c r="F9" s="83">
        <v>365</v>
      </c>
      <c r="G9" s="10"/>
      <c r="H9" s="10"/>
    </row>
    <row r="10" spans="1:8" ht="30" x14ac:dyDescent="0.25">
      <c r="A10" s="82">
        <v>4</v>
      </c>
      <c r="B10" s="83" t="s">
        <v>12</v>
      </c>
      <c r="C10" s="83" t="s">
        <v>94</v>
      </c>
      <c r="D10" s="84">
        <v>40000000</v>
      </c>
      <c r="E10" s="93">
        <v>0.10199999999999999</v>
      </c>
      <c r="F10" s="83">
        <v>180</v>
      </c>
    </row>
    <row r="11" spans="1:8" ht="30" x14ac:dyDescent="0.25">
      <c r="A11" s="82">
        <v>5</v>
      </c>
      <c r="B11" s="83" t="s">
        <v>12</v>
      </c>
      <c r="C11" s="83" t="s">
        <v>91</v>
      </c>
      <c r="D11" s="84">
        <v>95000000</v>
      </c>
      <c r="E11" s="93">
        <v>8.5400000000000004E-2</v>
      </c>
      <c r="F11" s="83">
        <v>140</v>
      </c>
      <c r="G11" s="10"/>
      <c r="H11" s="10"/>
    </row>
    <row r="12" spans="1:8" ht="30" x14ac:dyDescent="0.25">
      <c r="A12" s="82">
        <v>6</v>
      </c>
      <c r="B12" s="83" t="s">
        <v>12</v>
      </c>
      <c r="C12" s="83" t="s">
        <v>91</v>
      </c>
      <c r="D12" s="84">
        <v>34427230</v>
      </c>
      <c r="E12" s="93">
        <v>8.4500000000000006E-2</v>
      </c>
      <c r="F12" s="83">
        <v>60</v>
      </c>
    </row>
    <row r="13" spans="1:8" ht="24" customHeight="1" x14ac:dyDescent="0.25">
      <c r="A13" s="96"/>
      <c r="B13" s="97"/>
      <c r="C13" s="96" t="s">
        <v>6</v>
      </c>
      <c r="D13" s="94">
        <f>SUM(D7:D12)</f>
        <v>388114960</v>
      </c>
      <c r="E13" s="82"/>
      <c r="F13" s="95"/>
    </row>
    <row r="14" spans="1:8" x14ac:dyDescent="0.25">
      <c r="D14" s="99"/>
    </row>
    <row r="15" spans="1:8" ht="15.75" x14ac:dyDescent="0.25">
      <c r="B15" s="132" t="s">
        <v>96</v>
      </c>
      <c r="C15" s="132"/>
      <c r="D15" s="98"/>
      <c r="F15" s="87" t="s">
        <v>48</v>
      </c>
    </row>
    <row r="16" spans="1:8" x14ac:dyDescent="0.25">
      <c r="A16" s="57"/>
      <c r="D16" s="99"/>
    </row>
    <row r="17" spans="4:5" x14ac:dyDescent="0.25">
      <c r="D17" s="99"/>
    </row>
    <row r="18" spans="4:5" x14ac:dyDescent="0.25">
      <c r="D18" s="99"/>
    </row>
    <row r="19" spans="4:5" x14ac:dyDescent="0.25">
      <c r="D19" s="10"/>
      <c r="E19" s="10"/>
    </row>
  </sheetData>
  <mergeCells count="4">
    <mergeCell ref="A2:F2"/>
    <mergeCell ref="A4:D4"/>
    <mergeCell ref="E4:F4"/>
    <mergeCell ref="B15:C15"/>
  </mergeCells>
  <pageMargins left="0.7" right="0.7" top="0.75" bottom="0.75" header="0.3" footer="0.3"/>
  <pageSetup paperSize="9" scale="81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0"/>
  <sheetViews>
    <sheetView workbookViewId="0">
      <selection activeCell="G10" sqref="G10"/>
    </sheetView>
  </sheetViews>
  <sheetFormatPr defaultRowHeight="15" x14ac:dyDescent="0.25"/>
  <cols>
    <col min="1" max="1" width="9.28515625" bestFit="1" customWidth="1"/>
    <col min="2" max="2" width="21" customWidth="1"/>
    <col min="3" max="3" width="25.140625" customWidth="1"/>
    <col min="4" max="5" width="19.5703125" customWidth="1"/>
    <col min="6" max="6" width="16.140625" customWidth="1"/>
    <col min="7" max="7" width="57.42578125" customWidth="1"/>
    <col min="8" max="8" width="20.85546875" customWidth="1"/>
  </cols>
  <sheetData>
    <row r="1" spans="1:8" x14ac:dyDescent="0.25">
      <c r="A1" s="1"/>
      <c r="B1" s="1"/>
      <c r="C1" s="1"/>
      <c r="D1" s="1"/>
      <c r="E1" s="1"/>
    </row>
    <row r="2" spans="1:8" ht="43.5" customHeight="1" x14ac:dyDescent="0.25">
      <c r="A2" s="131" t="s">
        <v>102</v>
      </c>
      <c r="B2" s="131"/>
      <c r="C2" s="131"/>
      <c r="D2" s="131"/>
      <c r="E2" s="131"/>
      <c r="F2" s="131"/>
    </row>
    <row r="3" spans="1:8" x14ac:dyDescent="0.25">
      <c r="A3" s="1"/>
      <c r="B3" s="1"/>
      <c r="C3" s="1"/>
      <c r="D3" s="1"/>
      <c r="E3" s="1"/>
    </row>
    <row r="4" spans="1:8" ht="17.25" customHeight="1" x14ac:dyDescent="0.25">
      <c r="A4" s="136" t="s">
        <v>101</v>
      </c>
      <c r="B4" s="136"/>
      <c r="C4" s="136"/>
      <c r="D4" s="136"/>
      <c r="E4" s="137">
        <f>D14</f>
        <v>391955960</v>
      </c>
      <c r="F4" s="137"/>
    </row>
    <row r="5" spans="1:8" x14ac:dyDescent="0.25">
      <c r="A5" s="90"/>
      <c r="B5" s="90"/>
      <c r="C5" s="90"/>
      <c r="D5" s="90"/>
      <c r="E5" s="90"/>
      <c r="F5" s="91"/>
      <c r="G5" s="10"/>
      <c r="H5" s="10"/>
    </row>
    <row r="6" spans="1:8" ht="28.5" x14ac:dyDescent="0.25">
      <c r="A6" s="92" t="s">
        <v>2</v>
      </c>
      <c r="B6" s="92" t="s">
        <v>0</v>
      </c>
      <c r="C6" s="92" t="s">
        <v>11</v>
      </c>
      <c r="D6" s="92" t="s">
        <v>1</v>
      </c>
      <c r="E6" s="92" t="s">
        <v>22</v>
      </c>
      <c r="F6" s="92" t="s">
        <v>86</v>
      </c>
      <c r="G6" s="10"/>
      <c r="H6" s="10"/>
    </row>
    <row r="7" spans="1:8" ht="30" x14ac:dyDescent="0.25">
      <c r="A7" s="82">
        <v>1</v>
      </c>
      <c r="B7" s="83" t="s">
        <v>12</v>
      </c>
      <c r="C7" s="83" t="s">
        <v>95</v>
      </c>
      <c r="D7" s="84">
        <v>90000000</v>
      </c>
      <c r="E7" s="93">
        <v>9.5000000000000001E-2</v>
      </c>
      <c r="F7" s="83">
        <v>365</v>
      </c>
      <c r="G7" s="10"/>
      <c r="H7" s="10"/>
    </row>
    <row r="8" spans="1:8" ht="30" x14ac:dyDescent="0.25">
      <c r="A8" s="82">
        <v>2</v>
      </c>
      <c r="B8" s="83" t="s">
        <v>12</v>
      </c>
      <c r="C8" s="83" t="s">
        <v>95</v>
      </c>
      <c r="D8" s="84">
        <v>38687730</v>
      </c>
      <c r="E8" s="93">
        <v>9.2600000000000002E-2</v>
      </c>
      <c r="F8" s="83">
        <v>181</v>
      </c>
      <c r="G8" s="10"/>
      <c r="H8" s="10"/>
    </row>
    <row r="9" spans="1:8" ht="30" x14ac:dyDescent="0.25">
      <c r="A9" s="82">
        <v>3</v>
      </c>
      <c r="B9" s="83" t="s">
        <v>12</v>
      </c>
      <c r="C9" s="83" t="s">
        <v>94</v>
      </c>
      <c r="D9" s="84">
        <v>90000000</v>
      </c>
      <c r="E9" s="93">
        <v>9.5000000000000001E-2</v>
      </c>
      <c r="F9" s="83">
        <v>365</v>
      </c>
      <c r="G9" s="10"/>
      <c r="H9" s="10"/>
    </row>
    <row r="10" spans="1:8" ht="30" x14ac:dyDescent="0.25">
      <c r="A10" s="82">
        <v>4</v>
      </c>
      <c r="B10" s="83" t="s">
        <v>12</v>
      </c>
      <c r="C10" s="83" t="s">
        <v>103</v>
      </c>
      <c r="D10" s="84">
        <v>40000000</v>
      </c>
      <c r="E10" s="93">
        <v>7.6300000000000007E-2</v>
      </c>
      <c r="F10" s="83">
        <v>178</v>
      </c>
    </row>
    <row r="11" spans="1:8" ht="30" x14ac:dyDescent="0.25">
      <c r="A11" s="82">
        <v>5</v>
      </c>
      <c r="B11" s="83" t="s">
        <v>12</v>
      </c>
      <c r="C11" s="83" t="s">
        <v>103</v>
      </c>
      <c r="D11" s="84">
        <v>3841000</v>
      </c>
      <c r="E11" s="93">
        <v>7.9000000000000001E-2</v>
      </c>
      <c r="F11" s="83">
        <v>30</v>
      </c>
    </row>
    <row r="12" spans="1:8" ht="30" x14ac:dyDescent="0.25">
      <c r="A12" s="82">
        <v>6</v>
      </c>
      <c r="B12" s="83" t="s">
        <v>12</v>
      </c>
      <c r="C12" s="83" t="s">
        <v>91</v>
      </c>
      <c r="D12" s="84">
        <v>95000000</v>
      </c>
      <c r="E12" s="93">
        <v>8.5400000000000004E-2</v>
      </c>
      <c r="F12" s="83">
        <v>140</v>
      </c>
      <c r="G12" s="10"/>
      <c r="H12" s="10"/>
    </row>
    <row r="13" spans="1:8" ht="30" x14ac:dyDescent="0.25">
      <c r="A13" s="100">
        <v>7</v>
      </c>
      <c r="B13" s="83" t="s">
        <v>12</v>
      </c>
      <c r="C13" s="83" t="s">
        <v>91</v>
      </c>
      <c r="D13" s="84">
        <v>34427230</v>
      </c>
      <c r="E13" s="93">
        <v>8.3400000000000002E-2</v>
      </c>
      <c r="F13" s="83">
        <v>64</v>
      </c>
    </row>
    <row r="14" spans="1:8" ht="24" customHeight="1" x14ac:dyDescent="0.25">
      <c r="A14" s="96"/>
      <c r="B14" s="97"/>
      <c r="C14" s="96" t="s">
        <v>6</v>
      </c>
      <c r="D14" s="94">
        <f>SUM(D7:D13)</f>
        <v>391955960</v>
      </c>
      <c r="E14" s="82"/>
      <c r="F14" s="95"/>
    </row>
    <row r="15" spans="1:8" x14ac:dyDescent="0.25">
      <c r="D15" s="99"/>
    </row>
    <row r="16" spans="1:8" ht="15.75" x14ac:dyDescent="0.25">
      <c r="B16" s="132" t="s">
        <v>96</v>
      </c>
      <c r="C16" s="132"/>
      <c r="D16" s="98"/>
      <c r="F16" s="87" t="s">
        <v>48</v>
      </c>
    </row>
    <row r="17" spans="1:5" x14ac:dyDescent="0.25">
      <c r="A17" s="57"/>
      <c r="D17" s="99"/>
    </row>
    <row r="18" spans="1:5" x14ac:dyDescent="0.25">
      <c r="D18" s="99"/>
    </row>
    <row r="19" spans="1:5" x14ac:dyDescent="0.25">
      <c r="D19" s="99"/>
    </row>
    <row r="20" spans="1:5" x14ac:dyDescent="0.25">
      <c r="D20" s="10"/>
      <c r="E20" s="10"/>
    </row>
  </sheetData>
  <mergeCells count="4">
    <mergeCell ref="A2:F2"/>
    <mergeCell ref="A4:D4"/>
    <mergeCell ref="E4:F4"/>
    <mergeCell ref="B16:C16"/>
  </mergeCells>
  <pageMargins left="0.7" right="0.7" top="0.75" bottom="0.75" header="0.3" footer="0.3"/>
  <pageSetup paperSize="9" scale="81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0"/>
  <sheetViews>
    <sheetView workbookViewId="0">
      <selection activeCell="G14" sqref="G14"/>
    </sheetView>
  </sheetViews>
  <sheetFormatPr defaultRowHeight="15" x14ac:dyDescent="0.25"/>
  <cols>
    <col min="1" max="1" width="9.28515625" bestFit="1" customWidth="1"/>
    <col min="2" max="2" width="21" customWidth="1"/>
    <col min="3" max="3" width="25.140625" customWidth="1"/>
    <col min="4" max="5" width="19.5703125" customWidth="1"/>
    <col min="6" max="6" width="16.140625" customWidth="1"/>
    <col min="7" max="7" width="57.42578125" customWidth="1"/>
    <col min="8" max="8" width="20.85546875" customWidth="1"/>
  </cols>
  <sheetData>
    <row r="1" spans="1:8" x14ac:dyDescent="0.25">
      <c r="A1" s="1"/>
      <c r="B1" s="1"/>
      <c r="C1" s="1"/>
      <c r="D1" s="1"/>
      <c r="E1" s="1"/>
    </row>
    <row r="2" spans="1:8" ht="44.25" customHeight="1" x14ac:dyDescent="0.25">
      <c r="A2" s="131" t="s">
        <v>105</v>
      </c>
      <c r="B2" s="131"/>
      <c r="C2" s="131"/>
      <c r="D2" s="131"/>
      <c r="E2" s="131"/>
      <c r="F2" s="131"/>
    </row>
    <row r="3" spans="1:8" x14ac:dyDescent="0.25">
      <c r="A3" s="1"/>
      <c r="B3" s="1"/>
      <c r="C3" s="1"/>
      <c r="D3" s="1"/>
      <c r="E3" s="1"/>
    </row>
    <row r="4" spans="1:8" ht="17.25" customHeight="1" x14ac:dyDescent="0.25">
      <c r="A4" s="136" t="s">
        <v>101</v>
      </c>
      <c r="B4" s="136"/>
      <c r="C4" s="136"/>
      <c r="D4" s="136"/>
      <c r="E4" s="137">
        <f>D14</f>
        <v>391994960</v>
      </c>
      <c r="F4" s="137"/>
    </row>
    <row r="5" spans="1:8" x14ac:dyDescent="0.25">
      <c r="A5" s="90"/>
      <c r="B5" s="90"/>
      <c r="C5" s="90"/>
      <c r="D5" s="90"/>
      <c r="E5" s="90"/>
      <c r="F5" s="91"/>
      <c r="G5" s="10"/>
      <c r="H5" s="10"/>
    </row>
    <row r="6" spans="1:8" ht="28.5" x14ac:dyDescent="0.25">
      <c r="A6" s="92" t="s">
        <v>2</v>
      </c>
      <c r="B6" s="92" t="s">
        <v>0</v>
      </c>
      <c r="C6" s="92" t="s">
        <v>11</v>
      </c>
      <c r="D6" s="92" t="s">
        <v>1</v>
      </c>
      <c r="E6" s="92" t="s">
        <v>22</v>
      </c>
      <c r="F6" s="92" t="s">
        <v>86</v>
      </c>
      <c r="G6" s="10"/>
      <c r="H6" s="10"/>
    </row>
    <row r="7" spans="1:8" ht="30" x14ac:dyDescent="0.25">
      <c r="A7" s="82">
        <v>1</v>
      </c>
      <c r="B7" s="83" t="s">
        <v>12</v>
      </c>
      <c r="C7" s="83" t="s">
        <v>95</v>
      </c>
      <c r="D7" s="84">
        <v>90000000</v>
      </c>
      <c r="E7" s="93">
        <v>9.0499999999999997E-2</v>
      </c>
      <c r="F7" s="83">
        <v>365</v>
      </c>
      <c r="G7" s="10"/>
      <c r="H7" s="10"/>
    </row>
    <row r="8" spans="1:8" ht="30" x14ac:dyDescent="0.25">
      <c r="A8" s="82">
        <v>3</v>
      </c>
      <c r="B8" s="83" t="s">
        <v>12</v>
      </c>
      <c r="C8" s="83" t="s">
        <v>94</v>
      </c>
      <c r="D8" s="84">
        <v>90000000</v>
      </c>
      <c r="E8" s="93">
        <v>9.5000000000000001E-2</v>
      </c>
      <c r="F8" s="83">
        <v>365</v>
      </c>
      <c r="G8" s="10"/>
      <c r="H8" s="10"/>
    </row>
    <row r="9" spans="1:8" ht="30" x14ac:dyDescent="0.25">
      <c r="A9" s="82"/>
      <c r="B9" s="83" t="s">
        <v>12</v>
      </c>
      <c r="C9" s="83" t="s">
        <v>104</v>
      </c>
      <c r="D9" s="84">
        <v>3880000</v>
      </c>
      <c r="E9" s="93">
        <v>7.1499999999999994E-2</v>
      </c>
      <c r="F9" s="83">
        <v>55</v>
      </c>
      <c r="G9" s="10"/>
      <c r="H9" s="10"/>
    </row>
    <row r="10" spans="1:8" ht="30" x14ac:dyDescent="0.25">
      <c r="A10" s="82">
        <v>4</v>
      </c>
      <c r="B10" s="83" t="s">
        <v>12</v>
      </c>
      <c r="C10" s="83" t="s">
        <v>103</v>
      </c>
      <c r="D10" s="84">
        <v>38687730</v>
      </c>
      <c r="E10" s="93">
        <v>7.7499999999999999E-2</v>
      </c>
      <c r="F10" s="83">
        <v>90</v>
      </c>
    </row>
    <row r="11" spans="1:8" ht="30" x14ac:dyDescent="0.25">
      <c r="A11" s="82">
        <v>5</v>
      </c>
      <c r="B11" s="83" t="s">
        <v>12</v>
      </c>
      <c r="C11" s="83" t="s">
        <v>103</v>
      </c>
      <c r="D11" s="84">
        <v>40000000</v>
      </c>
      <c r="E11" s="93">
        <v>7.6300000000000007E-2</v>
      </c>
      <c r="F11" s="83">
        <v>178</v>
      </c>
    </row>
    <row r="12" spans="1:8" ht="30" x14ac:dyDescent="0.25">
      <c r="A12" s="82">
        <v>6</v>
      </c>
      <c r="B12" s="83" t="s">
        <v>12</v>
      </c>
      <c r="C12" s="83" t="s">
        <v>91</v>
      </c>
      <c r="D12" s="84">
        <v>95000000</v>
      </c>
      <c r="E12" s="93">
        <v>8.5400000000000004E-2</v>
      </c>
      <c r="F12" s="83">
        <v>140</v>
      </c>
      <c r="G12" s="10"/>
      <c r="H12" s="10"/>
    </row>
    <row r="13" spans="1:8" ht="30" x14ac:dyDescent="0.25">
      <c r="A13" s="100">
        <v>7</v>
      </c>
      <c r="B13" s="83" t="s">
        <v>12</v>
      </c>
      <c r="C13" s="83" t="s">
        <v>91</v>
      </c>
      <c r="D13" s="84">
        <v>34427230</v>
      </c>
      <c r="E13" s="93">
        <v>0.08</v>
      </c>
      <c r="F13" s="83">
        <v>90</v>
      </c>
    </row>
    <row r="14" spans="1:8" ht="24" customHeight="1" x14ac:dyDescent="0.25">
      <c r="A14" s="96"/>
      <c r="B14" s="97"/>
      <c r="C14" s="96" t="s">
        <v>6</v>
      </c>
      <c r="D14" s="94">
        <f>SUM(D7:D13)</f>
        <v>391994960</v>
      </c>
      <c r="E14" s="82"/>
      <c r="F14" s="95"/>
    </row>
    <row r="15" spans="1:8" x14ac:dyDescent="0.25">
      <c r="D15" s="99"/>
    </row>
    <row r="16" spans="1:8" ht="15.75" x14ac:dyDescent="0.25">
      <c r="B16" s="132" t="s">
        <v>96</v>
      </c>
      <c r="C16" s="132"/>
      <c r="D16" s="98"/>
      <c r="F16" s="87" t="s">
        <v>48</v>
      </c>
    </row>
    <row r="17" spans="1:5" x14ac:dyDescent="0.25">
      <c r="A17" s="57"/>
      <c r="D17" s="99"/>
    </row>
    <row r="18" spans="1:5" x14ac:dyDescent="0.25">
      <c r="D18" s="99"/>
    </row>
    <row r="19" spans="1:5" x14ac:dyDescent="0.25">
      <c r="D19" s="99"/>
    </row>
    <row r="20" spans="1:5" x14ac:dyDescent="0.25">
      <c r="D20" s="10"/>
      <c r="E20" s="10"/>
    </row>
  </sheetData>
  <mergeCells count="4">
    <mergeCell ref="A2:F2"/>
    <mergeCell ref="A4:D4"/>
    <mergeCell ref="E4:F4"/>
    <mergeCell ref="B16:C16"/>
  </mergeCells>
  <pageMargins left="0.7" right="0.7" top="0.75" bottom="0.75" header="0.3" footer="0.3"/>
  <pageSetup paperSize="9" scale="81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9"/>
  <sheetViews>
    <sheetView workbookViewId="0">
      <selection activeCell="E20" sqref="E20"/>
    </sheetView>
  </sheetViews>
  <sheetFormatPr defaultRowHeight="15" x14ac:dyDescent="0.25"/>
  <cols>
    <col min="1" max="1" width="7.5703125" customWidth="1"/>
    <col min="2" max="2" width="21" customWidth="1"/>
    <col min="3" max="3" width="27.7109375" customWidth="1"/>
    <col min="4" max="5" width="19.5703125" customWidth="1"/>
    <col min="6" max="6" width="16.140625" customWidth="1"/>
    <col min="7" max="7" width="57.42578125" customWidth="1"/>
    <col min="8" max="8" width="20.85546875" customWidth="1"/>
  </cols>
  <sheetData>
    <row r="1" spans="1:8" x14ac:dyDescent="0.25">
      <c r="A1" s="1"/>
      <c r="B1" s="1"/>
      <c r="C1" s="1"/>
      <c r="D1" s="1"/>
      <c r="E1" s="1"/>
    </row>
    <row r="2" spans="1:8" ht="44.25" customHeight="1" x14ac:dyDescent="0.25">
      <c r="A2" s="131" t="s">
        <v>106</v>
      </c>
      <c r="B2" s="131"/>
      <c r="C2" s="131"/>
      <c r="D2" s="131"/>
      <c r="E2" s="131"/>
      <c r="F2" s="131"/>
    </row>
    <row r="3" spans="1:8" x14ac:dyDescent="0.25">
      <c r="A3" s="1"/>
      <c r="B3" s="1"/>
      <c r="C3" s="1"/>
      <c r="D3" s="1"/>
      <c r="E3" s="1"/>
    </row>
    <row r="4" spans="1:8" ht="17.25" customHeight="1" x14ac:dyDescent="0.25">
      <c r="A4" s="139" t="s">
        <v>101</v>
      </c>
      <c r="B4" s="140"/>
      <c r="C4" s="140"/>
      <c r="D4" s="141"/>
      <c r="E4" s="142">
        <f>D13</f>
        <v>400114960</v>
      </c>
      <c r="F4" s="143"/>
    </row>
    <row r="5" spans="1:8" x14ac:dyDescent="0.25">
      <c r="A5" s="90"/>
      <c r="B5" s="90"/>
      <c r="C5" s="90"/>
      <c r="D5" s="90"/>
      <c r="E5" s="90"/>
      <c r="F5" s="91"/>
      <c r="G5" s="10"/>
      <c r="H5" s="10"/>
    </row>
    <row r="6" spans="1:8" ht="28.5" x14ac:dyDescent="0.25">
      <c r="A6" s="92" t="s">
        <v>2</v>
      </c>
      <c r="B6" s="92" t="s">
        <v>0</v>
      </c>
      <c r="C6" s="92" t="s">
        <v>11</v>
      </c>
      <c r="D6" s="92" t="s">
        <v>1</v>
      </c>
      <c r="E6" s="92" t="s">
        <v>22</v>
      </c>
      <c r="F6" s="92" t="s">
        <v>86</v>
      </c>
      <c r="G6" s="10"/>
      <c r="H6" s="10"/>
    </row>
    <row r="7" spans="1:8" ht="30" x14ac:dyDescent="0.25">
      <c r="A7" s="82">
        <v>1</v>
      </c>
      <c r="B7" s="83" t="s">
        <v>12</v>
      </c>
      <c r="C7" s="83" t="s">
        <v>95</v>
      </c>
      <c r="D7" s="84">
        <v>90000000</v>
      </c>
      <c r="E7" s="93">
        <v>9.0499999999999997E-2</v>
      </c>
      <c r="F7" s="83">
        <v>365</v>
      </c>
      <c r="G7" s="10"/>
      <c r="H7" s="10"/>
    </row>
    <row r="8" spans="1:8" ht="30" x14ac:dyDescent="0.25">
      <c r="A8" s="82">
        <v>2</v>
      </c>
      <c r="B8" s="83" t="s">
        <v>12</v>
      </c>
      <c r="C8" s="83" t="s">
        <v>94</v>
      </c>
      <c r="D8" s="84">
        <v>90000000</v>
      </c>
      <c r="E8" s="93">
        <v>9.5000000000000001E-2</v>
      </c>
      <c r="F8" s="83">
        <v>365</v>
      </c>
      <c r="G8" s="10"/>
      <c r="H8" s="10"/>
    </row>
    <row r="9" spans="1:8" ht="30" x14ac:dyDescent="0.25">
      <c r="A9" s="82">
        <v>3</v>
      </c>
      <c r="B9" s="83" t="s">
        <v>12</v>
      </c>
      <c r="C9" s="83" t="s">
        <v>104</v>
      </c>
      <c r="D9" s="84">
        <v>95000000</v>
      </c>
      <c r="E9" s="93">
        <v>6.1499999999999999E-2</v>
      </c>
      <c r="F9" s="83">
        <v>101</v>
      </c>
      <c r="G9" s="10"/>
      <c r="H9" s="10"/>
    </row>
    <row r="10" spans="1:8" ht="30" x14ac:dyDescent="0.25">
      <c r="A10" s="82">
        <v>4</v>
      </c>
      <c r="B10" s="83" t="s">
        <v>12</v>
      </c>
      <c r="C10" s="83" t="s">
        <v>90</v>
      </c>
      <c r="D10" s="84">
        <v>74427230</v>
      </c>
      <c r="E10" s="93">
        <v>6.0900000000000003E-2</v>
      </c>
      <c r="F10" s="83">
        <v>73</v>
      </c>
    </row>
    <row r="11" spans="1:8" ht="30" x14ac:dyDescent="0.25">
      <c r="A11" s="82">
        <v>5</v>
      </c>
      <c r="B11" s="83" t="s">
        <v>12</v>
      </c>
      <c r="C11" s="83" t="s">
        <v>90</v>
      </c>
      <c r="D11" s="84">
        <v>12000000</v>
      </c>
      <c r="E11" s="93">
        <v>6.1199999999999997E-2</v>
      </c>
      <c r="F11" s="83">
        <v>71</v>
      </c>
    </row>
    <row r="12" spans="1:8" ht="30" x14ac:dyDescent="0.25">
      <c r="A12" s="82">
        <v>6</v>
      </c>
      <c r="B12" s="83" t="s">
        <v>12</v>
      </c>
      <c r="C12" s="83" t="s">
        <v>91</v>
      </c>
      <c r="D12" s="84">
        <v>38687730</v>
      </c>
      <c r="E12" s="93">
        <v>6.5000000000000002E-2</v>
      </c>
      <c r="F12" s="83">
        <v>71</v>
      </c>
      <c r="G12" s="10"/>
      <c r="H12" s="10"/>
    </row>
    <row r="13" spans="1:8" ht="24" customHeight="1" x14ac:dyDescent="0.25">
      <c r="A13" s="96"/>
      <c r="B13" s="97"/>
      <c r="C13" s="96" t="s">
        <v>6</v>
      </c>
      <c r="D13" s="94">
        <f>SUM(D7:D12)</f>
        <v>400114960</v>
      </c>
      <c r="E13" s="82"/>
      <c r="F13" s="95"/>
    </row>
    <row r="14" spans="1:8" x14ac:dyDescent="0.25">
      <c r="D14" s="99"/>
    </row>
    <row r="15" spans="1:8" ht="15.75" x14ac:dyDescent="0.25">
      <c r="B15" s="132" t="s">
        <v>96</v>
      </c>
      <c r="C15" s="132"/>
      <c r="D15" s="98"/>
      <c r="F15" s="87" t="s">
        <v>48</v>
      </c>
    </row>
    <row r="16" spans="1:8" x14ac:dyDescent="0.25">
      <c r="A16" s="57"/>
      <c r="D16" s="99"/>
    </row>
    <row r="17" spans="4:5" x14ac:dyDescent="0.25">
      <c r="D17" s="99"/>
    </row>
    <row r="18" spans="4:5" x14ac:dyDescent="0.25">
      <c r="D18" s="99"/>
    </row>
    <row r="19" spans="4:5" x14ac:dyDescent="0.25">
      <c r="D19" s="10"/>
      <c r="E19" s="10"/>
    </row>
  </sheetData>
  <mergeCells count="4">
    <mergeCell ref="A2:F2"/>
    <mergeCell ref="A4:D4"/>
    <mergeCell ref="E4:F4"/>
    <mergeCell ref="B15:C15"/>
  </mergeCells>
  <pageMargins left="0.7" right="0.7" top="0.75" bottom="0.75" header="0.3" footer="0.3"/>
  <pageSetup paperSize="9" scale="81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9"/>
  <sheetViews>
    <sheetView workbookViewId="0">
      <selection activeCell="D17" sqref="D17"/>
    </sheetView>
  </sheetViews>
  <sheetFormatPr defaultRowHeight="15" x14ac:dyDescent="0.25"/>
  <cols>
    <col min="1" max="1" width="7.5703125" customWidth="1"/>
    <col min="2" max="2" width="21" customWidth="1"/>
    <col min="3" max="3" width="27.7109375" customWidth="1"/>
    <col min="4" max="5" width="19.5703125" customWidth="1"/>
    <col min="6" max="6" width="16.140625" customWidth="1"/>
    <col min="7" max="7" width="57.42578125" customWidth="1"/>
    <col min="8" max="8" width="20.85546875" customWidth="1"/>
  </cols>
  <sheetData>
    <row r="1" spans="1:8" x14ac:dyDescent="0.25">
      <c r="A1" s="1"/>
      <c r="B1" s="1"/>
      <c r="C1" s="1"/>
      <c r="D1" s="1"/>
      <c r="E1" s="1"/>
    </row>
    <row r="2" spans="1:8" ht="44.25" customHeight="1" x14ac:dyDescent="0.25">
      <c r="A2" s="131" t="s">
        <v>107</v>
      </c>
      <c r="B2" s="131"/>
      <c r="C2" s="131"/>
      <c r="D2" s="131"/>
      <c r="E2" s="131"/>
      <c r="F2" s="131"/>
    </row>
    <row r="3" spans="1:8" x14ac:dyDescent="0.25">
      <c r="A3" s="1"/>
      <c r="B3" s="1"/>
      <c r="C3" s="1"/>
      <c r="D3" s="1"/>
      <c r="E3" s="1"/>
    </row>
    <row r="4" spans="1:8" ht="17.25" customHeight="1" x14ac:dyDescent="0.25">
      <c r="A4" s="139" t="s">
        <v>101</v>
      </c>
      <c r="B4" s="140"/>
      <c r="C4" s="140"/>
      <c r="D4" s="141"/>
      <c r="E4" s="142">
        <f>D13</f>
        <v>442029074</v>
      </c>
      <c r="F4" s="143"/>
    </row>
    <row r="5" spans="1:8" x14ac:dyDescent="0.25">
      <c r="A5" s="90"/>
      <c r="B5" s="90"/>
      <c r="C5" s="90"/>
      <c r="D5" s="90"/>
      <c r="E5" s="90"/>
      <c r="F5" s="91"/>
      <c r="G5" s="10"/>
      <c r="H5" s="10"/>
    </row>
    <row r="6" spans="1:8" ht="28.5" x14ac:dyDescent="0.25">
      <c r="A6" s="92" t="s">
        <v>2</v>
      </c>
      <c r="B6" s="92" t="s">
        <v>0</v>
      </c>
      <c r="C6" s="92" t="s">
        <v>11</v>
      </c>
      <c r="D6" s="92" t="s">
        <v>1</v>
      </c>
      <c r="E6" s="92" t="s">
        <v>22</v>
      </c>
      <c r="F6" s="92" t="s">
        <v>86</v>
      </c>
      <c r="G6" s="10"/>
      <c r="H6" s="10"/>
    </row>
    <row r="7" spans="1:8" ht="30" x14ac:dyDescent="0.25">
      <c r="A7" s="82">
        <v>1</v>
      </c>
      <c r="B7" s="83" t="s">
        <v>12</v>
      </c>
      <c r="C7" s="83" t="s">
        <v>104</v>
      </c>
      <c r="D7" s="84">
        <v>83991344</v>
      </c>
      <c r="E7" s="93">
        <v>6.0999999999999999E-2</v>
      </c>
      <c r="F7" s="83">
        <v>61</v>
      </c>
      <c r="G7" s="10"/>
      <c r="H7" s="10"/>
    </row>
    <row r="8" spans="1:8" ht="30" x14ac:dyDescent="0.25">
      <c r="A8" s="82">
        <v>2</v>
      </c>
      <c r="B8" s="83" t="s">
        <v>12</v>
      </c>
      <c r="C8" s="83" t="s">
        <v>90</v>
      </c>
      <c r="D8" s="84">
        <v>12000000</v>
      </c>
      <c r="E8" s="93">
        <v>6.4600000000000005E-2</v>
      </c>
      <c r="F8" s="83">
        <v>30</v>
      </c>
    </row>
    <row r="9" spans="1:8" ht="30" x14ac:dyDescent="0.25">
      <c r="A9" s="82">
        <v>3</v>
      </c>
      <c r="B9" s="83" t="s">
        <v>12</v>
      </c>
      <c r="C9" s="83" t="s">
        <v>90</v>
      </c>
      <c r="D9" s="84">
        <v>111000000</v>
      </c>
      <c r="E9" s="93">
        <v>6.3700000000000007E-2</v>
      </c>
      <c r="F9" s="83">
        <v>61</v>
      </c>
    </row>
    <row r="10" spans="1:8" ht="30" x14ac:dyDescent="0.25">
      <c r="A10" s="82">
        <v>4</v>
      </c>
      <c r="B10" s="83" t="s">
        <v>12</v>
      </c>
      <c r="C10" s="83" t="s">
        <v>91</v>
      </c>
      <c r="D10" s="84">
        <v>12350000</v>
      </c>
      <c r="E10" s="93">
        <v>6.8000000000000005E-2</v>
      </c>
      <c r="F10" s="83">
        <v>61</v>
      </c>
    </row>
    <row r="11" spans="1:8" ht="30" x14ac:dyDescent="0.25">
      <c r="A11" s="82">
        <v>5</v>
      </c>
      <c r="B11" s="83" t="s">
        <v>12</v>
      </c>
      <c r="C11" s="83" t="s">
        <v>91</v>
      </c>
      <c r="D11" s="84">
        <v>111687730</v>
      </c>
      <c r="E11" s="93">
        <v>6.8000000000000005E-2</v>
      </c>
      <c r="F11" s="83">
        <v>61</v>
      </c>
      <c r="G11" s="10"/>
      <c r="H11" s="10"/>
    </row>
    <row r="12" spans="1:8" ht="30" x14ac:dyDescent="0.25">
      <c r="A12" s="82">
        <v>6</v>
      </c>
      <c r="B12" s="83" t="s">
        <v>12</v>
      </c>
      <c r="C12" s="101" t="s">
        <v>108</v>
      </c>
      <c r="D12" s="84">
        <v>111000000</v>
      </c>
      <c r="E12" s="93">
        <v>6.1499999999999999E-2</v>
      </c>
      <c r="F12" s="83">
        <v>61</v>
      </c>
      <c r="G12" s="10"/>
      <c r="H12" s="10"/>
    </row>
    <row r="13" spans="1:8" ht="24" customHeight="1" x14ac:dyDescent="0.25">
      <c r="A13" s="96"/>
      <c r="B13" s="97"/>
      <c r="C13" s="96" t="s">
        <v>6</v>
      </c>
      <c r="D13" s="94">
        <f>SUM(D7:D12)</f>
        <v>442029074</v>
      </c>
      <c r="E13" s="82"/>
      <c r="F13" s="95"/>
    </row>
    <row r="14" spans="1:8" x14ac:dyDescent="0.25">
      <c r="D14" s="99"/>
    </row>
    <row r="15" spans="1:8" ht="15.75" x14ac:dyDescent="0.25">
      <c r="B15" s="132" t="s">
        <v>96</v>
      </c>
      <c r="C15" s="132"/>
      <c r="D15" s="98"/>
      <c r="F15" s="87" t="s">
        <v>48</v>
      </c>
    </row>
    <row r="16" spans="1:8" x14ac:dyDescent="0.25">
      <c r="A16" s="57"/>
      <c r="D16" s="99"/>
    </row>
    <row r="17" spans="4:5" x14ac:dyDescent="0.25">
      <c r="D17" s="99"/>
    </row>
    <row r="18" spans="4:5" x14ac:dyDescent="0.25">
      <c r="D18" s="99"/>
    </row>
    <row r="19" spans="4:5" x14ac:dyDescent="0.25">
      <c r="D19" s="10"/>
      <c r="E19" s="10"/>
    </row>
  </sheetData>
  <mergeCells count="4">
    <mergeCell ref="A2:F2"/>
    <mergeCell ref="A4:D4"/>
    <mergeCell ref="E4:F4"/>
    <mergeCell ref="B15:C15"/>
  </mergeCells>
  <pageMargins left="0.7" right="0.7" top="0.75" bottom="0.75" header="0.3" footer="0.3"/>
  <pageSetup paperSize="9" scale="81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"/>
  <sheetViews>
    <sheetView workbookViewId="0">
      <selection activeCell="F24" sqref="F24"/>
    </sheetView>
  </sheetViews>
  <sheetFormatPr defaultRowHeight="15" x14ac:dyDescent="0.25"/>
  <cols>
    <col min="1" max="1" width="7.5703125" customWidth="1"/>
    <col min="2" max="2" width="21" customWidth="1"/>
    <col min="3" max="3" width="27.7109375" customWidth="1"/>
    <col min="4" max="5" width="19.5703125" customWidth="1"/>
    <col min="6" max="6" width="16.140625" customWidth="1"/>
    <col min="7" max="7" width="57.42578125" customWidth="1"/>
    <col min="8" max="8" width="20.85546875" customWidth="1"/>
  </cols>
  <sheetData>
    <row r="1" spans="1:8" x14ac:dyDescent="0.25">
      <c r="A1" s="1"/>
      <c r="B1" s="1"/>
      <c r="C1" s="1"/>
      <c r="D1" s="1"/>
      <c r="E1" s="1"/>
    </row>
    <row r="2" spans="1:8" ht="44.25" customHeight="1" x14ac:dyDescent="0.25">
      <c r="A2" s="131" t="s">
        <v>109</v>
      </c>
      <c r="B2" s="131"/>
      <c r="C2" s="131"/>
      <c r="D2" s="131"/>
      <c r="E2" s="131"/>
      <c r="F2" s="131"/>
    </row>
    <row r="3" spans="1:8" x14ac:dyDescent="0.25">
      <c r="A3" s="1"/>
      <c r="B3" s="1"/>
      <c r="C3" s="1"/>
      <c r="D3" s="1"/>
      <c r="E3" s="1"/>
    </row>
    <row r="4" spans="1:8" ht="17.25" customHeight="1" x14ac:dyDescent="0.25">
      <c r="A4" s="139" t="s">
        <v>101</v>
      </c>
      <c r="B4" s="140"/>
      <c r="C4" s="140"/>
      <c r="D4" s="141"/>
      <c r="E4" s="142">
        <f>D12</f>
        <v>430079074</v>
      </c>
      <c r="F4" s="143"/>
    </row>
    <row r="5" spans="1:8" x14ac:dyDescent="0.25">
      <c r="A5" s="90"/>
      <c r="B5" s="90"/>
      <c r="C5" s="90"/>
      <c r="D5" s="90"/>
      <c r="E5" s="90"/>
      <c r="F5" s="91"/>
      <c r="G5" s="10"/>
      <c r="H5" s="10"/>
    </row>
    <row r="6" spans="1:8" ht="28.5" x14ac:dyDescent="0.25">
      <c r="A6" s="92" t="s">
        <v>2</v>
      </c>
      <c r="B6" s="92" t="s">
        <v>0</v>
      </c>
      <c r="C6" s="92" t="s">
        <v>11</v>
      </c>
      <c r="D6" s="92" t="s">
        <v>1</v>
      </c>
      <c r="E6" s="92" t="s">
        <v>22</v>
      </c>
      <c r="F6" s="92" t="s">
        <v>86</v>
      </c>
      <c r="G6" s="10"/>
      <c r="H6" s="10"/>
    </row>
    <row r="7" spans="1:8" ht="30" x14ac:dyDescent="0.25">
      <c r="A7" s="82">
        <v>1</v>
      </c>
      <c r="B7" s="83" t="s">
        <v>12</v>
      </c>
      <c r="C7" s="83" t="s">
        <v>104</v>
      </c>
      <c r="D7" s="84">
        <v>111000000</v>
      </c>
      <c r="E7" s="93">
        <v>6.4000000000000001E-2</v>
      </c>
      <c r="F7" s="83">
        <v>61</v>
      </c>
      <c r="G7" s="10"/>
      <c r="H7" s="10"/>
    </row>
    <row r="8" spans="1:8" ht="30" x14ac:dyDescent="0.25">
      <c r="A8" s="82">
        <v>2</v>
      </c>
      <c r="B8" s="83" t="s">
        <v>12</v>
      </c>
      <c r="C8" s="83" t="s">
        <v>90</v>
      </c>
      <c r="D8" s="84">
        <v>83991344</v>
      </c>
      <c r="E8" s="93">
        <v>6.3700000000000007E-2</v>
      </c>
      <c r="F8" s="83">
        <v>61</v>
      </c>
    </row>
    <row r="9" spans="1:8" ht="30" x14ac:dyDescent="0.25">
      <c r="A9" s="82">
        <v>3</v>
      </c>
      <c r="B9" s="83" t="s">
        <v>12</v>
      </c>
      <c r="C9" s="83" t="s">
        <v>91</v>
      </c>
      <c r="D9" s="84">
        <v>12400000</v>
      </c>
      <c r="E9" s="93">
        <v>6.8000000000000005E-2</v>
      </c>
      <c r="F9" s="83">
        <v>61</v>
      </c>
    </row>
    <row r="10" spans="1:8" ht="30" x14ac:dyDescent="0.25">
      <c r="A10" s="82">
        <v>4</v>
      </c>
      <c r="B10" s="83" t="s">
        <v>12</v>
      </c>
      <c r="C10" s="83" t="s">
        <v>91</v>
      </c>
      <c r="D10" s="84">
        <v>111687730</v>
      </c>
      <c r="E10" s="93">
        <v>6.8000000000000005E-2</v>
      </c>
      <c r="F10" s="83">
        <v>61</v>
      </c>
      <c r="G10" s="10"/>
      <c r="H10" s="10"/>
    </row>
    <row r="11" spans="1:8" ht="30" x14ac:dyDescent="0.25">
      <c r="A11" s="82">
        <v>5</v>
      </c>
      <c r="B11" s="83" t="s">
        <v>12</v>
      </c>
      <c r="C11" s="101" t="s">
        <v>108</v>
      </c>
      <c r="D11" s="84">
        <v>111000000</v>
      </c>
      <c r="E11" s="93">
        <v>6.4500000000000002E-2</v>
      </c>
      <c r="F11" s="83">
        <v>61</v>
      </c>
      <c r="G11" s="10"/>
      <c r="H11" s="10"/>
    </row>
    <row r="12" spans="1:8" ht="24" customHeight="1" x14ac:dyDescent="0.25">
      <c r="A12" s="96"/>
      <c r="B12" s="97"/>
      <c r="C12" s="96" t="s">
        <v>6</v>
      </c>
      <c r="D12" s="94">
        <f>SUM(D7:D11)</f>
        <v>430079074</v>
      </c>
      <c r="E12" s="82"/>
      <c r="F12" s="95"/>
    </row>
    <row r="13" spans="1:8" x14ac:dyDescent="0.25">
      <c r="D13" s="99"/>
    </row>
    <row r="14" spans="1:8" ht="15.75" x14ac:dyDescent="0.25">
      <c r="B14" s="132" t="s">
        <v>96</v>
      </c>
      <c r="C14" s="132"/>
      <c r="D14" s="98"/>
      <c r="F14" s="87" t="s">
        <v>48</v>
      </c>
    </row>
    <row r="15" spans="1:8" x14ac:dyDescent="0.25">
      <c r="A15" s="57"/>
      <c r="D15" s="99"/>
    </row>
    <row r="16" spans="1:8" x14ac:dyDescent="0.25">
      <c r="D16" s="99"/>
    </row>
    <row r="17" spans="4:4" x14ac:dyDescent="0.25">
      <c r="D17" s="99"/>
    </row>
  </sheetData>
  <mergeCells count="4">
    <mergeCell ref="A2:F2"/>
    <mergeCell ref="A4:D4"/>
    <mergeCell ref="E4:F4"/>
    <mergeCell ref="B14:C14"/>
  </mergeCells>
  <pageMargins left="0.7" right="0.7" top="0.75" bottom="0.75" header="0.3" footer="0.3"/>
  <pageSetup paperSize="9" scale="78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"/>
  <sheetViews>
    <sheetView workbookViewId="0">
      <selection activeCell="H12" sqref="H12"/>
    </sheetView>
  </sheetViews>
  <sheetFormatPr defaultRowHeight="15" x14ac:dyDescent="0.25"/>
  <cols>
    <col min="1" max="1" width="7.5703125" customWidth="1"/>
    <col min="2" max="2" width="21" customWidth="1"/>
    <col min="3" max="3" width="27.7109375" customWidth="1"/>
    <col min="4" max="5" width="19.5703125" customWidth="1"/>
    <col min="6" max="6" width="16.140625" customWidth="1"/>
    <col min="7" max="7" width="57.42578125" customWidth="1"/>
    <col min="8" max="8" width="20.85546875" customWidth="1"/>
  </cols>
  <sheetData>
    <row r="1" spans="1:8" x14ac:dyDescent="0.25">
      <c r="A1" s="1"/>
      <c r="B1" s="1"/>
      <c r="C1" s="1"/>
      <c r="D1" s="1"/>
      <c r="E1" s="1"/>
    </row>
    <row r="2" spans="1:8" ht="44.25" customHeight="1" x14ac:dyDescent="0.25">
      <c r="A2" s="131" t="s">
        <v>110</v>
      </c>
      <c r="B2" s="131"/>
      <c r="C2" s="131"/>
      <c r="D2" s="131"/>
      <c r="E2" s="131"/>
      <c r="F2" s="131"/>
    </row>
    <row r="3" spans="1:8" x14ac:dyDescent="0.25">
      <c r="A3" s="1"/>
      <c r="B3" s="1"/>
      <c r="C3" s="1"/>
      <c r="D3" s="1"/>
      <c r="E3" s="1"/>
    </row>
    <row r="4" spans="1:8" ht="17.25" customHeight="1" x14ac:dyDescent="0.25">
      <c r="A4" s="139" t="s">
        <v>101</v>
      </c>
      <c r="B4" s="140"/>
      <c r="C4" s="140"/>
      <c r="D4" s="141"/>
      <c r="E4" s="142">
        <f>D12</f>
        <v>430929074</v>
      </c>
      <c r="F4" s="143"/>
    </row>
    <row r="5" spans="1:8" x14ac:dyDescent="0.25">
      <c r="A5" s="90"/>
      <c r="B5" s="90"/>
      <c r="C5" s="90"/>
      <c r="D5" s="90"/>
      <c r="E5" s="90"/>
      <c r="F5" s="91"/>
      <c r="G5" s="10"/>
      <c r="H5" s="10"/>
    </row>
    <row r="6" spans="1:8" ht="28.5" x14ac:dyDescent="0.25">
      <c r="A6" s="92" t="s">
        <v>2</v>
      </c>
      <c r="B6" s="92" t="s">
        <v>0</v>
      </c>
      <c r="C6" s="92" t="s">
        <v>11</v>
      </c>
      <c r="D6" s="92" t="s">
        <v>1</v>
      </c>
      <c r="E6" s="92" t="s">
        <v>22</v>
      </c>
      <c r="F6" s="92" t="s">
        <v>86</v>
      </c>
      <c r="G6" s="10"/>
      <c r="H6" s="10"/>
    </row>
    <row r="7" spans="1:8" ht="30" x14ac:dyDescent="0.25">
      <c r="A7" s="82">
        <v>1</v>
      </c>
      <c r="B7" s="83" t="s">
        <v>12</v>
      </c>
      <c r="C7" s="83" t="s">
        <v>104</v>
      </c>
      <c r="D7" s="84">
        <v>111000000</v>
      </c>
      <c r="E7" s="93">
        <v>7.0999999999999994E-2</v>
      </c>
      <c r="F7" s="83">
        <v>60</v>
      </c>
      <c r="G7" s="10"/>
      <c r="H7" s="10"/>
    </row>
    <row r="8" spans="1:8" ht="30" x14ac:dyDescent="0.25">
      <c r="A8" s="82">
        <v>2</v>
      </c>
      <c r="B8" s="83" t="s">
        <v>12</v>
      </c>
      <c r="C8" s="83" t="s">
        <v>90</v>
      </c>
      <c r="D8" s="84">
        <v>111000000</v>
      </c>
      <c r="E8" s="93">
        <v>7.3599999999999999E-2</v>
      </c>
      <c r="F8" s="83">
        <v>60</v>
      </c>
    </row>
    <row r="9" spans="1:8" ht="30" x14ac:dyDescent="0.25">
      <c r="A9" s="82">
        <v>3</v>
      </c>
      <c r="B9" s="83" t="s">
        <v>12</v>
      </c>
      <c r="C9" s="83" t="s">
        <v>91</v>
      </c>
      <c r="D9" s="84">
        <v>13250000</v>
      </c>
      <c r="E9" s="93">
        <v>7.5999999999999998E-2</v>
      </c>
      <c r="F9" s="83">
        <v>60</v>
      </c>
    </row>
    <row r="10" spans="1:8" ht="30" x14ac:dyDescent="0.25">
      <c r="A10" s="82">
        <v>4</v>
      </c>
      <c r="B10" s="83" t="s">
        <v>12</v>
      </c>
      <c r="C10" s="83" t="s">
        <v>91</v>
      </c>
      <c r="D10" s="84">
        <v>111687730</v>
      </c>
      <c r="E10" s="93">
        <v>7.5999999999999998E-2</v>
      </c>
      <c r="F10" s="83">
        <v>60</v>
      </c>
      <c r="G10" s="10"/>
      <c r="H10" s="10"/>
    </row>
    <row r="11" spans="1:8" ht="30" x14ac:dyDescent="0.25">
      <c r="A11" s="82">
        <v>5</v>
      </c>
      <c r="B11" s="83" t="s">
        <v>12</v>
      </c>
      <c r="C11" s="101" t="s">
        <v>108</v>
      </c>
      <c r="D11" s="84">
        <v>83991344</v>
      </c>
      <c r="E11" s="93">
        <v>7.0000000000000007E-2</v>
      </c>
      <c r="F11" s="83">
        <v>60</v>
      </c>
      <c r="G11" s="10"/>
      <c r="H11" s="10"/>
    </row>
    <row r="12" spans="1:8" ht="24" customHeight="1" x14ac:dyDescent="0.25">
      <c r="A12" s="96"/>
      <c r="B12" s="97"/>
      <c r="C12" s="96" t="s">
        <v>6</v>
      </c>
      <c r="D12" s="94">
        <f>SUM(D7:D11)</f>
        <v>430929074</v>
      </c>
      <c r="E12" s="82"/>
      <c r="F12" s="95"/>
    </row>
    <row r="13" spans="1:8" x14ac:dyDescent="0.25">
      <c r="D13" s="99"/>
    </row>
    <row r="14" spans="1:8" ht="15.75" x14ac:dyDescent="0.25">
      <c r="B14" s="132"/>
      <c r="C14" s="132"/>
      <c r="D14" s="98"/>
      <c r="F14" s="87"/>
    </row>
    <row r="15" spans="1:8" x14ac:dyDescent="0.25">
      <c r="A15" s="57"/>
    </row>
    <row r="16" spans="1:8" x14ac:dyDescent="0.25">
      <c r="D16" s="99"/>
    </row>
    <row r="17" spans="4:4" x14ac:dyDescent="0.25">
      <c r="D17" s="99"/>
    </row>
  </sheetData>
  <mergeCells count="4">
    <mergeCell ref="A2:F2"/>
    <mergeCell ref="A4:D4"/>
    <mergeCell ref="E4:F4"/>
    <mergeCell ref="B14:C14"/>
  </mergeCells>
  <pageMargins left="0.7" right="0.7" top="0.75" bottom="0.75" header="0.3" footer="0.3"/>
  <pageSetup paperSize="9" scale="7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opLeftCell="A4" workbookViewId="0">
      <selection activeCell="C10" sqref="C10"/>
    </sheetView>
  </sheetViews>
  <sheetFormatPr defaultRowHeight="15" x14ac:dyDescent="0.25"/>
  <cols>
    <col min="2" max="2" width="13.28515625" customWidth="1"/>
    <col min="3" max="3" width="25.140625" customWidth="1"/>
    <col min="4" max="4" width="16.5703125" customWidth="1"/>
    <col min="5" max="5" width="18.85546875" bestFit="1" customWidth="1"/>
    <col min="6" max="6" width="0" hidden="1" customWidth="1"/>
    <col min="7" max="7" width="25.140625" customWidth="1"/>
  </cols>
  <sheetData>
    <row r="1" spans="1:7" x14ac:dyDescent="0.25">
      <c r="A1" s="110" t="s">
        <v>24</v>
      </c>
      <c r="B1" s="110"/>
      <c r="C1" s="110"/>
      <c r="D1" s="110"/>
      <c r="E1" s="110"/>
      <c r="F1" s="110"/>
      <c r="G1" s="111"/>
    </row>
    <row r="2" spans="1:7" ht="15.75" thickBot="1" x14ac:dyDescent="0.3">
      <c r="A2" s="1"/>
      <c r="B2" s="1"/>
      <c r="C2" s="1"/>
      <c r="D2" s="1"/>
      <c r="E2" s="1"/>
      <c r="F2" s="1"/>
    </row>
    <row r="3" spans="1:7" ht="15.75" thickBot="1" x14ac:dyDescent="0.3">
      <c r="A3" s="102" t="s">
        <v>23</v>
      </c>
      <c r="B3" s="103"/>
      <c r="C3" s="104"/>
      <c r="D3" s="104"/>
      <c r="E3" s="105">
        <v>93000000</v>
      </c>
      <c r="F3" s="106"/>
    </row>
    <row r="4" spans="1:7" ht="15.75" thickBot="1" x14ac:dyDescent="0.3">
      <c r="A4" s="1"/>
      <c r="B4" s="1"/>
      <c r="C4" s="1"/>
      <c r="D4" s="1"/>
      <c r="E4" s="1"/>
      <c r="F4" s="1"/>
    </row>
    <row r="5" spans="1:7" ht="43.5" thickBot="1" x14ac:dyDescent="0.3">
      <c r="A5" s="11" t="s">
        <v>2</v>
      </c>
      <c r="B5" s="12" t="s">
        <v>0</v>
      </c>
      <c r="C5" s="12" t="s">
        <v>11</v>
      </c>
      <c r="D5" s="12" t="s">
        <v>1</v>
      </c>
      <c r="E5" s="12" t="s">
        <v>22</v>
      </c>
      <c r="F5" s="12" t="s">
        <v>9</v>
      </c>
      <c r="G5" s="13" t="s">
        <v>9</v>
      </c>
    </row>
    <row r="6" spans="1:7" ht="75" x14ac:dyDescent="0.25">
      <c r="A6" s="6" t="s">
        <v>3</v>
      </c>
      <c r="B6" s="9" t="s">
        <v>12</v>
      </c>
      <c r="C6" s="7" t="s">
        <v>15</v>
      </c>
      <c r="D6" s="8">
        <v>30000000</v>
      </c>
      <c r="E6" s="7" t="s">
        <v>20</v>
      </c>
      <c r="F6" s="7"/>
      <c r="G6" s="7" t="s">
        <v>16</v>
      </c>
    </row>
    <row r="7" spans="1:7" ht="90" x14ac:dyDescent="0.25">
      <c r="A7" s="23" t="s">
        <v>4</v>
      </c>
      <c r="B7" s="2" t="s">
        <v>12</v>
      </c>
      <c r="C7" s="2" t="s">
        <v>17</v>
      </c>
      <c r="D7" s="3">
        <v>30000000</v>
      </c>
      <c r="E7" s="4" t="s">
        <v>20</v>
      </c>
      <c r="F7" s="2"/>
      <c r="G7" s="2" t="s">
        <v>16</v>
      </c>
    </row>
    <row r="8" spans="1:7" ht="60" x14ac:dyDescent="0.25">
      <c r="A8" s="23" t="s">
        <v>5</v>
      </c>
      <c r="B8" s="2" t="s">
        <v>12</v>
      </c>
      <c r="C8" s="2" t="s">
        <v>13</v>
      </c>
      <c r="D8" s="3">
        <v>13000000</v>
      </c>
      <c r="E8" s="2" t="s">
        <v>18</v>
      </c>
      <c r="F8" s="2"/>
      <c r="G8" s="2" t="s">
        <v>16</v>
      </c>
    </row>
    <row r="9" spans="1:7" ht="90" x14ac:dyDescent="0.25">
      <c r="A9" s="23" t="s">
        <v>25</v>
      </c>
      <c r="B9" s="2" t="s">
        <v>12</v>
      </c>
      <c r="C9" s="24" t="s">
        <v>21</v>
      </c>
      <c r="D9" s="3">
        <v>10000000</v>
      </c>
      <c r="E9" s="2" t="s">
        <v>19</v>
      </c>
      <c r="F9" s="2"/>
      <c r="G9" s="2" t="s">
        <v>16</v>
      </c>
    </row>
    <row r="10" spans="1:7" ht="60" x14ac:dyDescent="0.25">
      <c r="A10" s="23" t="s">
        <v>26</v>
      </c>
      <c r="B10" s="2" t="s">
        <v>12</v>
      </c>
      <c r="C10" s="24" t="s">
        <v>32</v>
      </c>
      <c r="D10" s="3">
        <v>10000000</v>
      </c>
      <c r="E10" s="2" t="s">
        <v>29</v>
      </c>
      <c r="F10" s="2"/>
      <c r="G10" s="2" t="s">
        <v>31</v>
      </c>
    </row>
    <row r="11" spans="1:7" ht="15.75" thickBot="1" x14ac:dyDescent="0.3">
      <c r="A11" s="112" t="s">
        <v>6</v>
      </c>
      <c r="B11" s="113"/>
      <c r="C11" s="114"/>
      <c r="D11" s="15">
        <f>D6+D7+D8+D9+D10</f>
        <v>93000000</v>
      </c>
      <c r="E11" s="16"/>
      <c r="F11" s="17"/>
      <c r="G11" s="18"/>
    </row>
    <row r="12" spans="1:7" x14ac:dyDescent="0.25">
      <c r="A12" s="1"/>
      <c r="B12" s="1"/>
      <c r="C12" s="1"/>
      <c r="D12" s="1"/>
      <c r="E12" s="1"/>
      <c r="F12" s="1"/>
    </row>
  </sheetData>
  <mergeCells count="4">
    <mergeCell ref="A1:G1"/>
    <mergeCell ref="A3:D3"/>
    <mergeCell ref="E3:F3"/>
    <mergeCell ref="A11:C11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"/>
  <sheetViews>
    <sheetView topLeftCell="A13" workbookViewId="0">
      <selection activeCell="I13" sqref="I13"/>
    </sheetView>
  </sheetViews>
  <sheetFormatPr defaultRowHeight="15" x14ac:dyDescent="0.25"/>
  <cols>
    <col min="1" max="1" width="7.5703125" customWidth="1"/>
    <col min="2" max="2" width="21" customWidth="1"/>
    <col min="3" max="3" width="27.7109375" customWidth="1"/>
    <col min="4" max="5" width="19.5703125" customWidth="1"/>
    <col min="6" max="6" width="16.140625" customWidth="1"/>
    <col min="7" max="7" width="57.42578125" customWidth="1"/>
    <col min="8" max="8" width="20.85546875" customWidth="1"/>
  </cols>
  <sheetData>
    <row r="1" spans="1:8" x14ac:dyDescent="0.25">
      <c r="A1" s="1"/>
      <c r="B1" s="1"/>
      <c r="C1" s="1"/>
      <c r="D1" s="1"/>
      <c r="E1" s="1"/>
    </row>
    <row r="2" spans="1:8" ht="49.5" customHeight="1" x14ac:dyDescent="0.25">
      <c r="A2" s="110" t="s">
        <v>111</v>
      </c>
      <c r="B2" s="110"/>
      <c r="C2" s="110"/>
      <c r="D2" s="110"/>
      <c r="E2" s="110"/>
      <c r="F2" s="110"/>
    </row>
    <row r="3" spans="1:8" x14ac:dyDescent="0.25">
      <c r="A3" s="1"/>
      <c r="B3" s="1"/>
      <c r="C3" s="1"/>
      <c r="D3" s="1"/>
      <c r="E3" s="1"/>
    </row>
    <row r="4" spans="1:8" ht="17.25" customHeight="1" x14ac:dyDescent="0.25">
      <c r="A4" s="139" t="s">
        <v>101</v>
      </c>
      <c r="B4" s="140"/>
      <c r="C4" s="140"/>
      <c r="D4" s="141"/>
      <c r="E4" s="142">
        <f>D12</f>
        <v>430929074</v>
      </c>
      <c r="F4" s="143"/>
    </row>
    <row r="5" spans="1:8" x14ac:dyDescent="0.25">
      <c r="A5" s="90"/>
      <c r="B5" s="90"/>
      <c r="C5" s="90"/>
      <c r="D5" s="90"/>
      <c r="E5" s="90"/>
      <c r="F5" s="91"/>
      <c r="G5" s="10"/>
      <c r="H5" s="10"/>
    </row>
    <row r="6" spans="1:8" ht="28.5" x14ac:dyDescent="0.25">
      <c r="A6" s="92" t="s">
        <v>2</v>
      </c>
      <c r="B6" s="92" t="s">
        <v>0</v>
      </c>
      <c r="C6" s="92" t="s">
        <v>11</v>
      </c>
      <c r="D6" s="92" t="s">
        <v>1</v>
      </c>
      <c r="E6" s="92" t="s">
        <v>22</v>
      </c>
      <c r="F6" s="92" t="s">
        <v>86</v>
      </c>
      <c r="G6" s="10"/>
      <c r="H6" s="10"/>
    </row>
    <row r="7" spans="1:8" ht="30" x14ac:dyDescent="0.25">
      <c r="A7" s="82">
        <v>1</v>
      </c>
      <c r="B7" s="83" t="s">
        <v>12</v>
      </c>
      <c r="C7" s="83" t="s">
        <v>104</v>
      </c>
      <c r="D7" s="84">
        <v>111000000</v>
      </c>
      <c r="E7" s="93">
        <v>7.5499999999999998E-2</v>
      </c>
      <c r="F7" s="83">
        <v>153</v>
      </c>
      <c r="G7" s="10"/>
      <c r="H7" s="10"/>
    </row>
    <row r="8" spans="1:8" ht="30" x14ac:dyDescent="0.25">
      <c r="A8" s="82">
        <v>2</v>
      </c>
      <c r="B8" s="83" t="s">
        <v>12</v>
      </c>
      <c r="C8" s="83" t="s">
        <v>90</v>
      </c>
      <c r="D8" s="84">
        <v>83991344</v>
      </c>
      <c r="E8" s="93">
        <v>7.4200000000000002E-2</v>
      </c>
      <c r="F8" s="83">
        <v>153</v>
      </c>
    </row>
    <row r="9" spans="1:8" ht="30" x14ac:dyDescent="0.25">
      <c r="A9" s="82">
        <v>3</v>
      </c>
      <c r="B9" s="83" t="s">
        <v>12</v>
      </c>
      <c r="C9" s="83" t="s">
        <v>91</v>
      </c>
      <c r="D9" s="84">
        <v>13250000</v>
      </c>
      <c r="E9" s="93">
        <v>8.1000000000000003E-2</v>
      </c>
      <c r="F9" s="83">
        <v>153</v>
      </c>
    </row>
    <row r="10" spans="1:8" ht="30" x14ac:dyDescent="0.25">
      <c r="A10" s="82">
        <v>4</v>
      </c>
      <c r="B10" s="83" t="s">
        <v>12</v>
      </c>
      <c r="C10" s="83" t="s">
        <v>91</v>
      </c>
      <c r="D10" s="84">
        <v>111687730</v>
      </c>
      <c r="E10" s="93">
        <v>0.08</v>
      </c>
      <c r="F10" s="83">
        <v>153</v>
      </c>
      <c r="G10" s="10"/>
      <c r="H10" s="10"/>
    </row>
    <row r="11" spans="1:8" ht="30" x14ac:dyDescent="0.25">
      <c r="A11" s="82">
        <v>5</v>
      </c>
      <c r="B11" s="83" t="s">
        <v>12</v>
      </c>
      <c r="C11" s="101" t="s">
        <v>108</v>
      </c>
      <c r="D11" s="84">
        <v>111000000</v>
      </c>
      <c r="E11" s="93">
        <v>7.4999999999999997E-2</v>
      </c>
      <c r="F11" s="83">
        <v>153</v>
      </c>
      <c r="H11" s="10"/>
    </row>
    <row r="12" spans="1:8" ht="24" customHeight="1" x14ac:dyDescent="0.25">
      <c r="A12" s="96"/>
      <c r="B12" s="97"/>
      <c r="C12" s="96" t="s">
        <v>6</v>
      </c>
      <c r="D12" s="94">
        <f>SUM(D7:D11)</f>
        <v>430929074</v>
      </c>
      <c r="E12" s="82"/>
      <c r="F12" s="95"/>
    </row>
    <row r="13" spans="1:8" x14ac:dyDescent="0.25">
      <c r="D13" s="99"/>
    </row>
    <row r="14" spans="1:8" ht="15.75" x14ac:dyDescent="0.25">
      <c r="B14" s="132"/>
      <c r="C14" s="132"/>
      <c r="D14" s="98"/>
      <c r="F14" s="87"/>
    </row>
    <row r="15" spans="1:8" x14ac:dyDescent="0.25">
      <c r="A15" s="57"/>
    </row>
    <row r="16" spans="1:8" x14ac:dyDescent="0.25">
      <c r="D16" s="99"/>
    </row>
  </sheetData>
  <mergeCells count="4">
    <mergeCell ref="A2:F2"/>
    <mergeCell ref="A4:D4"/>
    <mergeCell ref="E4:F4"/>
    <mergeCell ref="B14:C14"/>
  </mergeCells>
  <pageMargins left="0.7" right="0.7" top="0.75" bottom="0.75" header="0.3" footer="0.3"/>
  <pageSetup paperSize="9" scale="78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6"/>
  <sheetViews>
    <sheetView tabSelected="1" topLeftCell="A2" workbookViewId="0">
      <selection activeCell="H11" sqref="H11"/>
    </sheetView>
  </sheetViews>
  <sheetFormatPr defaultRowHeight="15" x14ac:dyDescent="0.25"/>
  <cols>
    <col min="1" max="1" width="7.5703125" customWidth="1"/>
    <col min="2" max="2" width="21" customWidth="1"/>
    <col min="3" max="3" width="27.7109375" customWidth="1"/>
    <col min="4" max="5" width="19.5703125" customWidth="1"/>
    <col min="6" max="6" width="16.140625" customWidth="1"/>
    <col min="7" max="7" width="57.42578125" customWidth="1"/>
    <col min="8" max="8" width="20.85546875" customWidth="1"/>
  </cols>
  <sheetData>
    <row r="1" spans="1:6" x14ac:dyDescent="0.25">
      <c r="A1" s="1"/>
      <c r="B1" s="1"/>
      <c r="C1" s="1"/>
      <c r="D1" s="1"/>
      <c r="E1" s="1"/>
    </row>
    <row r="2" spans="1:6" x14ac:dyDescent="0.25">
      <c r="A2" s="57"/>
    </row>
    <row r="3" spans="1:6" ht="50.25" customHeight="1" x14ac:dyDescent="0.25">
      <c r="A3" s="144" t="s">
        <v>113</v>
      </c>
      <c r="B3" s="144"/>
      <c r="C3" s="144"/>
      <c r="D3" s="144"/>
      <c r="E3" s="144"/>
      <c r="F3" s="144"/>
    </row>
    <row r="5" spans="1:6" x14ac:dyDescent="0.25">
      <c r="A5" s="155" t="s">
        <v>112</v>
      </c>
      <c r="B5" s="155"/>
      <c r="C5" s="155"/>
      <c r="D5" s="155"/>
      <c r="E5" s="153">
        <v>480626612.81</v>
      </c>
      <c r="F5" s="154"/>
    </row>
    <row r="6" spans="1:6" x14ac:dyDescent="0.25">
      <c r="A6" s="149"/>
      <c r="B6" s="150"/>
      <c r="C6" s="150"/>
      <c r="D6" s="150"/>
      <c r="E6" s="150"/>
      <c r="F6" s="151"/>
    </row>
    <row r="7" spans="1:6" ht="28.5" x14ac:dyDescent="0.25">
      <c r="A7" s="64" t="s">
        <v>2</v>
      </c>
      <c r="B7" s="64" t="s">
        <v>0</v>
      </c>
      <c r="C7" s="64" t="s">
        <v>11</v>
      </c>
      <c r="D7" s="64" t="s">
        <v>1</v>
      </c>
      <c r="E7" s="64" t="s">
        <v>22</v>
      </c>
      <c r="F7" s="64" t="s">
        <v>86</v>
      </c>
    </row>
    <row r="8" spans="1:6" ht="30" x14ac:dyDescent="0.25">
      <c r="A8" s="145">
        <v>1</v>
      </c>
      <c r="B8" s="146" t="s">
        <v>12</v>
      </c>
      <c r="C8" s="146" t="s">
        <v>104</v>
      </c>
      <c r="D8" s="147">
        <v>111000000</v>
      </c>
      <c r="E8" s="145">
        <v>7.55</v>
      </c>
      <c r="F8" s="146">
        <v>153</v>
      </c>
    </row>
    <row r="9" spans="1:6" ht="30" x14ac:dyDescent="0.25">
      <c r="A9" s="145">
        <v>2</v>
      </c>
      <c r="B9" s="146" t="s">
        <v>12</v>
      </c>
      <c r="C9" s="146" t="s">
        <v>90</v>
      </c>
      <c r="D9" s="147">
        <v>29582999</v>
      </c>
      <c r="E9" s="145">
        <v>7.52</v>
      </c>
      <c r="F9" s="146">
        <v>83</v>
      </c>
    </row>
    <row r="10" spans="1:6" ht="30" x14ac:dyDescent="0.25">
      <c r="A10" s="145">
        <v>3</v>
      </c>
      <c r="B10" s="146" t="s">
        <v>12</v>
      </c>
      <c r="C10" s="146" t="s">
        <v>91</v>
      </c>
      <c r="D10" s="147">
        <v>13250000</v>
      </c>
      <c r="E10" s="145">
        <v>8.1</v>
      </c>
      <c r="F10" s="146">
        <v>153</v>
      </c>
    </row>
    <row r="11" spans="1:6" ht="30" x14ac:dyDescent="0.25">
      <c r="A11" s="145">
        <v>4</v>
      </c>
      <c r="B11" s="146" t="s">
        <v>12</v>
      </c>
      <c r="C11" s="146" t="s">
        <v>91</v>
      </c>
      <c r="D11" s="147">
        <v>603440</v>
      </c>
      <c r="E11" s="145">
        <v>7.6</v>
      </c>
      <c r="F11" s="146">
        <v>103</v>
      </c>
    </row>
    <row r="12" spans="1:6" ht="30" x14ac:dyDescent="0.25">
      <c r="A12" s="145">
        <v>5</v>
      </c>
      <c r="B12" s="146" t="s">
        <v>12</v>
      </c>
      <c r="C12" s="146" t="s">
        <v>108</v>
      </c>
      <c r="D12" s="147">
        <v>111000000</v>
      </c>
      <c r="E12" s="145">
        <v>7.5</v>
      </c>
      <c r="F12" s="146">
        <v>153</v>
      </c>
    </row>
    <row r="13" spans="1:6" ht="30" x14ac:dyDescent="0.25">
      <c r="A13" s="145">
        <v>6</v>
      </c>
      <c r="B13" s="146" t="s">
        <v>12</v>
      </c>
      <c r="C13" s="146" t="s">
        <v>90</v>
      </c>
      <c r="D13" s="147">
        <v>83991343.810000002</v>
      </c>
      <c r="E13" s="145">
        <v>7.42</v>
      </c>
      <c r="F13" s="146">
        <v>153</v>
      </c>
    </row>
    <row r="14" spans="1:6" ht="30" x14ac:dyDescent="0.25">
      <c r="A14" s="145">
        <v>7</v>
      </c>
      <c r="B14" s="146" t="s">
        <v>12</v>
      </c>
      <c r="C14" s="146" t="s">
        <v>91</v>
      </c>
      <c r="D14" s="147">
        <v>111687730</v>
      </c>
      <c r="E14" s="145">
        <v>8</v>
      </c>
      <c r="F14" s="146">
        <v>153</v>
      </c>
    </row>
    <row r="15" spans="1:6" ht="30" x14ac:dyDescent="0.25">
      <c r="A15" s="145">
        <v>8</v>
      </c>
      <c r="B15" s="146" t="s">
        <v>12</v>
      </c>
      <c r="C15" s="146" t="s">
        <v>91</v>
      </c>
      <c r="D15" s="147">
        <v>19511100</v>
      </c>
      <c r="E15" s="145">
        <v>7.55</v>
      </c>
      <c r="F15" s="146">
        <v>103</v>
      </c>
    </row>
    <row r="16" spans="1:6" ht="15.75" x14ac:dyDescent="0.25">
      <c r="A16" s="148"/>
      <c r="B16" s="148"/>
      <c r="C16" s="152" t="s">
        <v>6</v>
      </c>
      <c r="D16" s="158">
        <v>480626612.81</v>
      </c>
      <c r="E16" s="156"/>
      <c r="F16" s="157"/>
    </row>
  </sheetData>
  <mergeCells count="4">
    <mergeCell ref="A6:F6"/>
    <mergeCell ref="A3:F3"/>
    <mergeCell ref="A5:D5"/>
    <mergeCell ref="E5:F5"/>
  </mergeCells>
  <pageMargins left="0.7" right="0.7" top="0.75" bottom="0.75" header="0.3" footer="0.3"/>
  <pageSetup paperSize="9" scale="7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6"/>
  <sheetViews>
    <sheetView workbookViewId="0">
      <selection activeCell="K11" sqref="K11"/>
    </sheetView>
  </sheetViews>
  <sheetFormatPr defaultRowHeight="15" x14ac:dyDescent="0.25"/>
  <cols>
    <col min="2" max="2" width="13.28515625" customWidth="1"/>
    <col min="3" max="3" width="25.140625" customWidth="1"/>
    <col min="4" max="4" width="16.5703125" customWidth="1"/>
    <col min="5" max="5" width="18.85546875" bestFit="1" customWidth="1"/>
    <col min="6" max="6" width="0" hidden="1" customWidth="1"/>
    <col min="7" max="7" width="25.140625" customWidth="1"/>
  </cols>
  <sheetData>
    <row r="1" spans="1:7" ht="60" customHeight="1" x14ac:dyDescent="0.25">
      <c r="A1" s="110" t="s">
        <v>35</v>
      </c>
      <c r="B1" s="110"/>
      <c r="C1" s="110"/>
      <c r="D1" s="110"/>
      <c r="E1" s="110"/>
      <c r="F1" s="110"/>
      <c r="G1" s="111"/>
    </row>
    <row r="2" spans="1:7" ht="15.75" thickBot="1" x14ac:dyDescent="0.3">
      <c r="A2" s="1"/>
      <c r="B2" s="1"/>
      <c r="C2" s="1"/>
      <c r="D2" s="1"/>
      <c r="E2" s="1"/>
      <c r="F2" s="1"/>
    </row>
    <row r="3" spans="1:7" ht="15.75" thickBot="1" x14ac:dyDescent="0.3">
      <c r="A3" s="102" t="s">
        <v>23</v>
      </c>
      <c r="B3" s="103"/>
      <c r="C3" s="104"/>
      <c r="D3" s="115"/>
      <c r="E3" s="116">
        <v>133000000</v>
      </c>
      <c r="F3" s="117"/>
    </row>
    <row r="4" spans="1:7" ht="15.75" thickBot="1" x14ac:dyDescent="0.3">
      <c r="A4" s="1"/>
      <c r="B4" s="1"/>
      <c r="C4" s="1"/>
      <c r="D4" s="1"/>
      <c r="E4" s="1"/>
      <c r="F4" s="1"/>
    </row>
    <row r="5" spans="1:7" ht="43.5" thickBot="1" x14ac:dyDescent="0.3">
      <c r="A5" s="11" t="s">
        <v>2</v>
      </c>
      <c r="B5" s="12" t="s">
        <v>0</v>
      </c>
      <c r="C5" s="12" t="s">
        <v>11</v>
      </c>
      <c r="D5" s="12" t="s">
        <v>1</v>
      </c>
      <c r="E5" s="12" t="s">
        <v>22</v>
      </c>
      <c r="F5" s="12" t="s">
        <v>9</v>
      </c>
      <c r="G5" s="13" t="s">
        <v>9</v>
      </c>
    </row>
    <row r="6" spans="1:7" ht="75" x14ac:dyDescent="0.25">
      <c r="A6" s="6" t="s">
        <v>3</v>
      </c>
      <c r="B6" s="9" t="s">
        <v>12</v>
      </c>
      <c r="C6" s="7" t="s">
        <v>15</v>
      </c>
      <c r="D6" s="8">
        <v>30000000</v>
      </c>
      <c r="E6" s="7" t="s">
        <v>20</v>
      </c>
      <c r="F6" s="7"/>
      <c r="G6" s="7" t="s">
        <v>16</v>
      </c>
    </row>
    <row r="7" spans="1:7" ht="90" x14ac:dyDescent="0.25">
      <c r="A7" s="23" t="s">
        <v>4</v>
      </c>
      <c r="B7" s="2" t="s">
        <v>12</v>
      </c>
      <c r="C7" s="2" t="s">
        <v>17</v>
      </c>
      <c r="D7" s="3">
        <v>30000000</v>
      </c>
      <c r="E7" s="4" t="s">
        <v>20</v>
      </c>
      <c r="F7" s="2"/>
      <c r="G7" s="2" t="s">
        <v>16</v>
      </c>
    </row>
    <row r="8" spans="1:7" ht="60" x14ac:dyDescent="0.25">
      <c r="A8" s="23" t="s">
        <v>5</v>
      </c>
      <c r="B8" s="2" t="s">
        <v>12</v>
      </c>
      <c r="C8" s="2" t="s">
        <v>13</v>
      </c>
      <c r="D8" s="3">
        <v>13000000</v>
      </c>
      <c r="E8" s="2" t="s">
        <v>18</v>
      </c>
      <c r="F8" s="2"/>
      <c r="G8" s="2" t="s">
        <v>16</v>
      </c>
    </row>
    <row r="9" spans="1:7" ht="90" x14ac:dyDescent="0.25">
      <c r="A9" s="23" t="s">
        <v>25</v>
      </c>
      <c r="B9" s="2" t="s">
        <v>12</v>
      </c>
      <c r="C9" s="24" t="s">
        <v>21</v>
      </c>
      <c r="D9" s="3">
        <v>10000000</v>
      </c>
      <c r="E9" s="2" t="s">
        <v>19</v>
      </c>
      <c r="F9" s="2"/>
      <c r="G9" s="2" t="s">
        <v>16</v>
      </c>
    </row>
    <row r="10" spans="1:7" ht="60" x14ac:dyDescent="0.25">
      <c r="A10" s="23" t="s">
        <v>26</v>
      </c>
      <c r="B10" s="2" t="s">
        <v>12</v>
      </c>
      <c r="C10" s="24" t="s">
        <v>27</v>
      </c>
      <c r="D10" s="3">
        <v>10000000</v>
      </c>
      <c r="E10" s="2" t="s">
        <v>29</v>
      </c>
      <c r="F10" s="2"/>
      <c r="G10" s="2" t="s">
        <v>31</v>
      </c>
    </row>
    <row r="11" spans="1:7" ht="93.75" customHeight="1" x14ac:dyDescent="0.25">
      <c r="A11" s="23">
        <v>6</v>
      </c>
      <c r="B11" s="2" t="str">
        <f>$B$10</f>
        <v>Банковский депозит (вклад) в рублях</v>
      </c>
      <c r="C11" s="24" t="s">
        <v>17</v>
      </c>
      <c r="D11" s="3">
        <v>20000000</v>
      </c>
      <c r="E11" s="25" t="s">
        <v>30</v>
      </c>
      <c r="F11" s="2"/>
      <c r="G11" s="2" t="s">
        <v>28</v>
      </c>
    </row>
    <row r="12" spans="1:7" ht="93.75" customHeight="1" x14ac:dyDescent="0.25">
      <c r="A12" s="23">
        <v>7</v>
      </c>
      <c r="B12" s="2" t="s">
        <v>12</v>
      </c>
      <c r="C12" s="24" t="s">
        <v>33</v>
      </c>
      <c r="D12" s="3">
        <v>20000000</v>
      </c>
      <c r="E12" s="26" t="s">
        <v>34</v>
      </c>
      <c r="F12" s="2"/>
      <c r="G12" s="2" t="s">
        <v>28</v>
      </c>
    </row>
    <row r="13" spans="1:7" ht="15.75" thickBot="1" x14ac:dyDescent="0.3">
      <c r="A13" s="112" t="s">
        <v>6</v>
      </c>
      <c r="B13" s="113"/>
      <c r="C13" s="114"/>
      <c r="D13" s="15">
        <f>D6+D7+D8+D9+D10+D11+D12</f>
        <v>133000000</v>
      </c>
      <c r="E13" s="22"/>
      <c r="F13" s="17"/>
      <c r="G13" s="18"/>
    </row>
    <row r="14" spans="1:7" x14ac:dyDescent="0.25">
      <c r="A14" s="1"/>
      <c r="B14" s="1"/>
      <c r="C14" s="1"/>
      <c r="D14" s="1"/>
      <c r="E14" s="1"/>
      <c r="F14" s="1"/>
    </row>
    <row r="15" spans="1:7" ht="15.75" x14ac:dyDescent="0.25">
      <c r="B15" s="35"/>
      <c r="C15" s="35"/>
      <c r="D15" s="35"/>
      <c r="E15" s="35"/>
    </row>
    <row r="16" spans="1:7" ht="15.75" x14ac:dyDescent="0.25">
      <c r="B16" s="35" t="s">
        <v>42</v>
      </c>
      <c r="C16" s="35"/>
      <c r="D16" s="35"/>
      <c r="E16" s="35" t="s">
        <v>43</v>
      </c>
    </row>
  </sheetData>
  <mergeCells count="4">
    <mergeCell ref="A1:G1"/>
    <mergeCell ref="A3:D3"/>
    <mergeCell ref="E3:F3"/>
    <mergeCell ref="A13:C13"/>
  </mergeCells>
  <pageMargins left="0.7" right="0.7" top="0.75" bottom="0.75" header="0.3" footer="0.3"/>
  <pageSetup paperSize="9" scale="8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7"/>
  <sheetViews>
    <sheetView topLeftCell="A10" workbookViewId="0">
      <selection activeCell="A17" sqref="A17:G17"/>
    </sheetView>
  </sheetViews>
  <sheetFormatPr defaultRowHeight="15" x14ac:dyDescent="0.25"/>
  <cols>
    <col min="2" max="2" width="13.28515625" customWidth="1"/>
    <col min="3" max="3" width="25.140625" customWidth="1"/>
    <col min="4" max="4" width="16.5703125" customWidth="1"/>
    <col min="5" max="5" width="18.85546875" bestFit="1" customWidth="1"/>
    <col min="6" max="6" width="0" hidden="1" customWidth="1"/>
    <col min="7" max="7" width="25.140625" customWidth="1"/>
  </cols>
  <sheetData>
    <row r="1" spans="1:7" ht="84" customHeight="1" x14ac:dyDescent="0.25">
      <c r="A1" s="110" t="s">
        <v>36</v>
      </c>
      <c r="B1" s="110"/>
      <c r="C1" s="110"/>
      <c r="D1" s="110"/>
      <c r="E1" s="110"/>
      <c r="F1" s="110"/>
      <c r="G1" s="111"/>
    </row>
    <row r="2" spans="1:7" ht="15.75" thickBot="1" x14ac:dyDescent="0.3">
      <c r="A2" s="1"/>
      <c r="B2" s="1"/>
      <c r="C2" s="1"/>
      <c r="D2" s="1"/>
      <c r="E2" s="1"/>
      <c r="F2" s="1"/>
    </row>
    <row r="3" spans="1:7" ht="15.75" thickBot="1" x14ac:dyDescent="0.3">
      <c r="A3" s="102" t="s">
        <v>23</v>
      </c>
      <c r="B3" s="103"/>
      <c r="C3" s="104"/>
      <c r="D3" s="119"/>
      <c r="E3" s="120">
        <v>138737250</v>
      </c>
      <c r="F3" s="121"/>
      <c r="G3" s="27"/>
    </row>
    <row r="4" spans="1:7" ht="15.75" thickBot="1" x14ac:dyDescent="0.3">
      <c r="A4" s="1"/>
      <c r="B4" s="1"/>
      <c r="C4" s="1"/>
      <c r="D4" s="1"/>
      <c r="E4" s="1"/>
      <c r="F4" s="1"/>
    </row>
    <row r="5" spans="1:7" ht="43.5" thickBot="1" x14ac:dyDescent="0.3">
      <c r="A5" s="11" t="s">
        <v>2</v>
      </c>
      <c r="B5" s="12" t="s">
        <v>0</v>
      </c>
      <c r="C5" s="12" t="s">
        <v>11</v>
      </c>
      <c r="D5" s="12" t="s">
        <v>1</v>
      </c>
      <c r="E5" s="12" t="s">
        <v>22</v>
      </c>
      <c r="F5" s="12" t="s">
        <v>9</v>
      </c>
      <c r="G5" s="13" t="s">
        <v>9</v>
      </c>
    </row>
    <row r="6" spans="1:7" ht="75" x14ac:dyDescent="0.25">
      <c r="A6" s="6" t="s">
        <v>3</v>
      </c>
      <c r="B6" s="9" t="s">
        <v>12</v>
      </c>
      <c r="C6" s="7" t="s">
        <v>15</v>
      </c>
      <c r="D6" s="28">
        <v>30000000</v>
      </c>
      <c r="E6" s="7" t="s">
        <v>20</v>
      </c>
      <c r="F6" s="7"/>
      <c r="G6" s="7" t="s">
        <v>16</v>
      </c>
    </row>
    <row r="7" spans="1:7" ht="90" x14ac:dyDescent="0.25">
      <c r="A7" s="5" t="s">
        <v>4</v>
      </c>
      <c r="B7" s="9" t="s">
        <v>12</v>
      </c>
      <c r="C7" s="2" t="s">
        <v>17</v>
      </c>
      <c r="D7" s="29">
        <v>30000000</v>
      </c>
      <c r="E7" s="4" t="s">
        <v>20</v>
      </c>
      <c r="F7" s="2"/>
      <c r="G7" s="2" t="s">
        <v>16</v>
      </c>
    </row>
    <row r="8" spans="1:7" ht="60" x14ac:dyDescent="0.25">
      <c r="A8" s="5" t="s">
        <v>5</v>
      </c>
      <c r="B8" s="9" t="s">
        <v>12</v>
      </c>
      <c r="C8" s="2" t="s">
        <v>13</v>
      </c>
      <c r="D8" s="29">
        <v>13000000</v>
      </c>
      <c r="E8" s="2" t="s">
        <v>18</v>
      </c>
      <c r="F8" s="14"/>
      <c r="G8" s="2" t="s">
        <v>16</v>
      </c>
    </row>
    <row r="9" spans="1:7" ht="90" x14ac:dyDescent="0.25">
      <c r="A9" s="20">
        <v>4</v>
      </c>
      <c r="B9" s="21" t="s">
        <v>12</v>
      </c>
      <c r="C9" s="19" t="s">
        <v>21</v>
      </c>
      <c r="D9" s="30">
        <v>10000000</v>
      </c>
      <c r="E9" s="31" t="s">
        <v>19</v>
      </c>
      <c r="F9" s="31"/>
      <c r="G9" s="31" t="s">
        <v>16</v>
      </c>
    </row>
    <row r="10" spans="1:7" ht="90" x14ac:dyDescent="0.25">
      <c r="A10" s="23">
        <v>5</v>
      </c>
      <c r="B10" s="2" t="s">
        <v>12</v>
      </c>
      <c r="C10" s="24" t="s">
        <v>17</v>
      </c>
      <c r="D10" s="29">
        <v>20000000</v>
      </c>
      <c r="E10" s="2" t="s">
        <v>30</v>
      </c>
      <c r="F10" s="2" t="s">
        <v>28</v>
      </c>
      <c r="G10" s="2" t="s">
        <v>28</v>
      </c>
    </row>
    <row r="11" spans="1:7" ht="90" x14ac:dyDescent="0.25">
      <c r="A11" s="23">
        <v>6</v>
      </c>
      <c r="B11" s="32" t="s">
        <v>12</v>
      </c>
      <c r="C11" s="24" t="s">
        <v>37</v>
      </c>
      <c r="D11" s="29">
        <v>20000000</v>
      </c>
      <c r="E11" s="2" t="s">
        <v>34</v>
      </c>
      <c r="F11" s="2" t="s">
        <v>28</v>
      </c>
      <c r="G11" s="2" t="s">
        <v>28</v>
      </c>
    </row>
    <row r="12" spans="1:7" ht="60" x14ac:dyDescent="0.25">
      <c r="A12" s="23">
        <v>7</v>
      </c>
      <c r="B12" s="32" t="s">
        <v>12</v>
      </c>
      <c r="C12" s="2" t="s">
        <v>38</v>
      </c>
      <c r="D12" s="29">
        <v>10000000</v>
      </c>
      <c r="E12" s="23" t="s">
        <v>39</v>
      </c>
      <c r="F12" s="23"/>
      <c r="G12" s="2" t="s">
        <v>28</v>
      </c>
    </row>
    <row r="13" spans="1:7" ht="60" x14ac:dyDescent="0.25">
      <c r="A13" s="23">
        <v>8</v>
      </c>
      <c r="B13" s="32" t="s">
        <v>12</v>
      </c>
      <c r="C13" s="2" t="s">
        <v>40</v>
      </c>
      <c r="D13" s="29">
        <v>5737250</v>
      </c>
      <c r="E13" s="23" t="s">
        <v>41</v>
      </c>
      <c r="F13" s="23"/>
      <c r="G13" s="2" t="s">
        <v>28</v>
      </c>
    </row>
    <row r="14" spans="1:7" x14ac:dyDescent="0.25">
      <c r="A14" s="118" t="s">
        <v>6</v>
      </c>
      <c r="B14" s="118"/>
      <c r="C14" s="118"/>
      <c r="D14" s="29">
        <f>SUM(D6:D13)</f>
        <v>138737250</v>
      </c>
      <c r="E14" s="23"/>
      <c r="F14" s="23"/>
      <c r="G14" s="34"/>
    </row>
    <row r="17" spans="1:7" ht="15.75" x14ac:dyDescent="0.25">
      <c r="A17" s="35"/>
      <c r="B17" s="35" t="s">
        <v>42</v>
      </c>
      <c r="C17" s="35"/>
      <c r="D17" s="35"/>
      <c r="E17" s="35" t="s">
        <v>43</v>
      </c>
      <c r="F17" s="35"/>
      <c r="G17" s="35"/>
    </row>
  </sheetData>
  <mergeCells count="4">
    <mergeCell ref="A14:C14"/>
    <mergeCell ref="A1:G1"/>
    <mergeCell ref="A3:D3"/>
    <mergeCell ref="E3:F3"/>
  </mergeCells>
  <pageMargins left="0.7" right="0.7" top="0.75" bottom="0.75" header="0.3" footer="0.3"/>
  <pageSetup paperSize="9" scale="8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7"/>
  <sheetViews>
    <sheetView topLeftCell="A10" workbookViewId="0">
      <selection activeCell="C13" sqref="C13"/>
    </sheetView>
  </sheetViews>
  <sheetFormatPr defaultRowHeight="15" x14ac:dyDescent="0.25"/>
  <cols>
    <col min="2" max="2" width="13.28515625" customWidth="1"/>
    <col min="3" max="3" width="25.140625" customWidth="1"/>
    <col min="4" max="4" width="16.5703125" customWidth="1"/>
    <col min="5" max="5" width="18.85546875" bestFit="1" customWidth="1"/>
    <col min="6" max="6" width="0" hidden="1" customWidth="1"/>
    <col min="7" max="7" width="25.140625" customWidth="1"/>
  </cols>
  <sheetData>
    <row r="1" spans="1:7" ht="93" customHeight="1" x14ac:dyDescent="0.25">
      <c r="A1" s="110" t="s">
        <v>46</v>
      </c>
      <c r="B1" s="110"/>
      <c r="C1" s="110"/>
      <c r="D1" s="110"/>
      <c r="E1" s="110"/>
      <c r="F1" s="110"/>
      <c r="G1" s="111"/>
    </row>
    <row r="2" spans="1:7" ht="15.75" thickBot="1" x14ac:dyDescent="0.3">
      <c r="A2" s="1"/>
      <c r="B2" s="1"/>
      <c r="C2" s="1"/>
      <c r="D2" s="1"/>
      <c r="E2" s="1"/>
      <c r="F2" s="1"/>
    </row>
    <row r="3" spans="1:7" ht="15.75" thickBot="1" x14ac:dyDescent="0.3">
      <c r="A3" s="102" t="s">
        <v>23</v>
      </c>
      <c r="B3" s="103"/>
      <c r="C3" s="104"/>
      <c r="D3" s="119"/>
      <c r="E3" s="122">
        <f>D14</f>
        <v>138737250</v>
      </c>
      <c r="F3" s="123"/>
      <c r="G3" s="27"/>
    </row>
    <row r="4" spans="1:7" ht="15.75" thickBot="1" x14ac:dyDescent="0.3">
      <c r="A4" s="1"/>
      <c r="B4" s="1"/>
      <c r="C4" s="1"/>
      <c r="D4" s="1"/>
      <c r="E4" s="1"/>
      <c r="F4" s="1"/>
    </row>
    <row r="5" spans="1:7" ht="43.5" thickBot="1" x14ac:dyDescent="0.3">
      <c r="A5" s="11" t="s">
        <v>2</v>
      </c>
      <c r="B5" s="12" t="s">
        <v>0</v>
      </c>
      <c r="C5" s="12" t="s">
        <v>11</v>
      </c>
      <c r="D5" s="12" t="s">
        <v>1</v>
      </c>
      <c r="E5" s="12" t="s">
        <v>22</v>
      </c>
      <c r="F5" s="12" t="s">
        <v>9</v>
      </c>
      <c r="G5" s="13" t="s">
        <v>9</v>
      </c>
    </row>
    <row r="6" spans="1:7" ht="75" x14ac:dyDescent="0.25">
      <c r="A6" s="6" t="s">
        <v>3</v>
      </c>
      <c r="B6" s="9" t="s">
        <v>12</v>
      </c>
      <c r="C6" s="7" t="s">
        <v>15</v>
      </c>
      <c r="D6" s="28">
        <v>30000000</v>
      </c>
      <c r="E6" s="7" t="s">
        <v>20</v>
      </c>
      <c r="F6" s="7"/>
      <c r="G6" s="7" t="s">
        <v>16</v>
      </c>
    </row>
    <row r="7" spans="1:7" ht="90" x14ac:dyDescent="0.25">
      <c r="A7" s="5" t="s">
        <v>4</v>
      </c>
      <c r="B7" s="9" t="s">
        <v>12</v>
      </c>
      <c r="C7" s="2" t="s">
        <v>17</v>
      </c>
      <c r="D7" s="29">
        <v>30000000</v>
      </c>
      <c r="E7" s="4" t="s">
        <v>20</v>
      </c>
      <c r="F7" s="2"/>
      <c r="G7" s="2" t="s">
        <v>16</v>
      </c>
    </row>
    <row r="8" spans="1:7" ht="60" x14ac:dyDescent="0.25">
      <c r="A8" s="5" t="s">
        <v>5</v>
      </c>
      <c r="B8" s="9" t="s">
        <v>12</v>
      </c>
      <c r="C8" s="2" t="s">
        <v>13</v>
      </c>
      <c r="D8" s="29">
        <v>13000000</v>
      </c>
      <c r="E8" s="2" t="s">
        <v>18</v>
      </c>
      <c r="F8" s="14"/>
      <c r="G8" s="2" t="s">
        <v>16</v>
      </c>
    </row>
    <row r="9" spans="1:7" ht="90" x14ac:dyDescent="0.25">
      <c r="A9" s="20">
        <v>4</v>
      </c>
      <c r="B9" s="21" t="s">
        <v>12</v>
      </c>
      <c r="C9" s="19" t="s">
        <v>21</v>
      </c>
      <c r="D9" s="30">
        <v>10000000</v>
      </c>
      <c r="E9" s="31" t="s">
        <v>19</v>
      </c>
      <c r="F9" s="31"/>
      <c r="G9" s="31" t="s">
        <v>16</v>
      </c>
    </row>
    <row r="10" spans="1:7" ht="90" x14ac:dyDescent="0.25">
      <c r="A10" s="33">
        <v>5</v>
      </c>
      <c r="B10" s="2" t="s">
        <v>12</v>
      </c>
      <c r="C10" s="24" t="s">
        <v>17</v>
      </c>
      <c r="D10" s="29">
        <v>20000000</v>
      </c>
      <c r="E10" s="2" t="s">
        <v>30</v>
      </c>
      <c r="F10" s="2" t="s">
        <v>28</v>
      </c>
      <c r="G10" s="2" t="s">
        <v>28</v>
      </c>
    </row>
    <row r="11" spans="1:7" ht="90" x14ac:dyDescent="0.25">
      <c r="A11" s="33">
        <v>6</v>
      </c>
      <c r="B11" s="32" t="s">
        <v>12</v>
      </c>
      <c r="C11" s="24" t="s">
        <v>37</v>
      </c>
      <c r="D11" s="29">
        <v>20000000</v>
      </c>
      <c r="E11" s="2" t="s">
        <v>34</v>
      </c>
      <c r="F11" s="2" t="s">
        <v>28</v>
      </c>
      <c r="G11" s="2" t="s">
        <v>28</v>
      </c>
    </row>
    <row r="12" spans="1:7" ht="60" x14ac:dyDescent="0.25">
      <c r="A12" s="33">
        <v>7</v>
      </c>
      <c r="B12" s="32" t="s">
        <v>12</v>
      </c>
      <c r="C12" s="2" t="s">
        <v>38</v>
      </c>
      <c r="D12" s="29">
        <v>10000000</v>
      </c>
      <c r="E12" s="33" t="s">
        <v>39</v>
      </c>
      <c r="F12" s="33"/>
      <c r="G12" s="2" t="s">
        <v>28</v>
      </c>
    </row>
    <row r="13" spans="1:7" ht="60" x14ac:dyDescent="0.25">
      <c r="A13" s="33">
        <v>8</v>
      </c>
      <c r="B13" s="32" t="s">
        <v>12</v>
      </c>
      <c r="C13" s="2" t="s">
        <v>40</v>
      </c>
      <c r="D13" s="29">
        <v>5737250</v>
      </c>
      <c r="E13" s="33" t="s">
        <v>41</v>
      </c>
      <c r="F13" s="33"/>
      <c r="G13" s="2" t="s">
        <v>28</v>
      </c>
    </row>
    <row r="14" spans="1:7" x14ac:dyDescent="0.25">
      <c r="A14" s="118" t="s">
        <v>6</v>
      </c>
      <c r="B14" s="118"/>
      <c r="C14" s="118"/>
      <c r="D14" s="37">
        <f>SUM(D6:D13)</f>
        <v>138737250</v>
      </c>
      <c r="E14" s="33"/>
      <c r="F14" s="33"/>
      <c r="G14" s="34"/>
    </row>
    <row r="17" spans="2:5" x14ac:dyDescent="0.25">
      <c r="B17" s="1" t="s">
        <v>7</v>
      </c>
      <c r="C17" s="1"/>
      <c r="D17" s="1"/>
      <c r="E17" s="1" t="s">
        <v>43</v>
      </c>
    </row>
  </sheetData>
  <mergeCells count="4">
    <mergeCell ref="A1:G1"/>
    <mergeCell ref="A3:D3"/>
    <mergeCell ref="E3:F3"/>
    <mergeCell ref="A14:C14"/>
  </mergeCells>
  <pageMargins left="0.7" right="0.7" top="0.75" bottom="0.75" header="0.3" footer="0.3"/>
  <pageSetup paperSize="9" scale="80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8"/>
  <sheetViews>
    <sheetView topLeftCell="A10" workbookViewId="0">
      <selection activeCell="I18" sqref="I18"/>
    </sheetView>
  </sheetViews>
  <sheetFormatPr defaultRowHeight="15" x14ac:dyDescent="0.25"/>
  <cols>
    <col min="2" max="2" width="13.28515625" customWidth="1"/>
    <col min="3" max="3" width="25.140625" customWidth="1"/>
    <col min="4" max="4" width="16.5703125" customWidth="1"/>
    <col min="5" max="5" width="18.85546875" bestFit="1" customWidth="1"/>
    <col min="6" max="6" width="0" hidden="1" customWidth="1"/>
    <col min="7" max="7" width="25.140625" customWidth="1"/>
  </cols>
  <sheetData>
    <row r="1" spans="1:7" ht="93" customHeight="1" x14ac:dyDescent="0.25">
      <c r="A1" s="110" t="s">
        <v>46</v>
      </c>
      <c r="B1" s="110"/>
      <c r="C1" s="110"/>
      <c r="D1" s="110"/>
      <c r="E1" s="110"/>
      <c r="F1" s="110"/>
      <c r="G1" s="111"/>
    </row>
    <row r="2" spans="1:7" ht="15.75" thickBot="1" x14ac:dyDescent="0.3">
      <c r="A2" s="1"/>
      <c r="B2" s="1"/>
      <c r="C2" s="1"/>
      <c r="D2" s="1"/>
      <c r="E2" s="1"/>
      <c r="F2" s="1"/>
    </row>
    <row r="3" spans="1:7" ht="15.75" thickBot="1" x14ac:dyDescent="0.3">
      <c r="A3" s="102" t="s">
        <v>23</v>
      </c>
      <c r="B3" s="103"/>
      <c r="C3" s="104"/>
      <c r="D3" s="119"/>
      <c r="E3" s="122">
        <f>D15</f>
        <v>151787250</v>
      </c>
      <c r="F3" s="123"/>
      <c r="G3" s="27"/>
    </row>
    <row r="4" spans="1:7" ht="15.75" thickBot="1" x14ac:dyDescent="0.3">
      <c r="A4" s="1"/>
      <c r="B4" s="1"/>
      <c r="C4" s="1"/>
      <c r="D4" s="1"/>
      <c r="E4" s="1"/>
      <c r="F4" s="1"/>
    </row>
    <row r="5" spans="1:7" ht="43.5" thickBot="1" x14ac:dyDescent="0.3">
      <c r="A5" s="11" t="s">
        <v>2</v>
      </c>
      <c r="B5" s="12" t="s">
        <v>0</v>
      </c>
      <c r="C5" s="12" t="s">
        <v>11</v>
      </c>
      <c r="D5" s="12" t="s">
        <v>1</v>
      </c>
      <c r="E5" s="12" t="s">
        <v>22</v>
      </c>
      <c r="F5" s="12" t="s">
        <v>9</v>
      </c>
      <c r="G5" s="13" t="s">
        <v>9</v>
      </c>
    </row>
    <row r="6" spans="1:7" ht="75" x14ac:dyDescent="0.25">
      <c r="A6" s="6" t="s">
        <v>3</v>
      </c>
      <c r="B6" s="9" t="s">
        <v>12</v>
      </c>
      <c r="C6" s="7" t="s">
        <v>15</v>
      </c>
      <c r="D6" s="28">
        <v>30000000</v>
      </c>
      <c r="E6" s="7" t="s">
        <v>20</v>
      </c>
      <c r="F6" s="7"/>
      <c r="G6" s="7" t="s">
        <v>16</v>
      </c>
    </row>
    <row r="7" spans="1:7" ht="90" x14ac:dyDescent="0.25">
      <c r="A7" s="5" t="s">
        <v>4</v>
      </c>
      <c r="B7" s="9" t="s">
        <v>12</v>
      </c>
      <c r="C7" s="2" t="s">
        <v>17</v>
      </c>
      <c r="D7" s="29">
        <v>30000000</v>
      </c>
      <c r="E7" s="4" t="s">
        <v>20</v>
      </c>
      <c r="F7" s="2"/>
      <c r="G7" s="2" t="s">
        <v>16</v>
      </c>
    </row>
    <row r="8" spans="1:7" ht="60" x14ac:dyDescent="0.25">
      <c r="A8" s="5" t="s">
        <v>5</v>
      </c>
      <c r="B8" s="9" t="s">
        <v>12</v>
      </c>
      <c r="C8" s="2" t="s">
        <v>13</v>
      </c>
      <c r="D8" s="29">
        <v>13000000</v>
      </c>
      <c r="E8" s="2" t="s">
        <v>18</v>
      </c>
      <c r="F8" s="14"/>
      <c r="G8" s="2" t="s">
        <v>16</v>
      </c>
    </row>
    <row r="9" spans="1:7" ht="90" x14ac:dyDescent="0.25">
      <c r="A9" s="20">
        <v>4</v>
      </c>
      <c r="B9" s="21" t="s">
        <v>12</v>
      </c>
      <c r="C9" s="19" t="s">
        <v>21</v>
      </c>
      <c r="D9" s="30">
        <v>10000000</v>
      </c>
      <c r="E9" s="31" t="s">
        <v>19</v>
      </c>
      <c r="F9" s="31"/>
      <c r="G9" s="31" t="s">
        <v>16</v>
      </c>
    </row>
    <row r="10" spans="1:7" ht="90" x14ac:dyDescent="0.25">
      <c r="A10" s="36">
        <v>5</v>
      </c>
      <c r="B10" s="2" t="s">
        <v>12</v>
      </c>
      <c r="C10" s="24" t="s">
        <v>17</v>
      </c>
      <c r="D10" s="29">
        <v>20000000</v>
      </c>
      <c r="E10" s="2" t="s">
        <v>30</v>
      </c>
      <c r="F10" s="2" t="s">
        <v>28</v>
      </c>
      <c r="G10" s="2" t="s">
        <v>28</v>
      </c>
    </row>
    <row r="11" spans="1:7" ht="90" x14ac:dyDescent="0.25">
      <c r="A11" s="36">
        <v>6</v>
      </c>
      <c r="B11" s="32" t="s">
        <v>12</v>
      </c>
      <c r="C11" s="24" t="s">
        <v>37</v>
      </c>
      <c r="D11" s="29">
        <v>20000000</v>
      </c>
      <c r="E11" s="2" t="s">
        <v>34</v>
      </c>
      <c r="F11" s="2" t="s">
        <v>28</v>
      </c>
      <c r="G11" s="2" t="s">
        <v>28</v>
      </c>
    </row>
    <row r="12" spans="1:7" ht="60" x14ac:dyDescent="0.25">
      <c r="A12" s="36">
        <v>7</v>
      </c>
      <c r="B12" s="32" t="s">
        <v>12</v>
      </c>
      <c r="C12" s="2" t="s">
        <v>38</v>
      </c>
      <c r="D12" s="29">
        <v>10000000</v>
      </c>
      <c r="E12" s="36" t="s">
        <v>39</v>
      </c>
      <c r="F12" s="36"/>
      <c r="G12" s="2" t="s">
        <v>28</v>
      </c>
    </row>
    <row r="13" spans="1:7" ht="60" x14ac:dyDescent="0.25">
      <c r="A13" s="36">
        <v>8</v>
      </c>
      <c r="B13" s="32" t="s">
        <v>12</v>
      </c>
      <c r="C13" s="2" t="s">
        <v>40</v>
      </c>
      <c r="D13" s="29">
        <v>5737250</v>
      </c>
      <c r="E13" s="36" t="s">
        <v>41</v>
      </c>
      <c r="F13" s="36"/>
      <c r="G13" s="2" t="s">
        <v>28</v>
      </c>
    </row>
    <row r="14" spans="1:7" ht="60" x14ac:dyDescent="0.25">
      <c r="A14" s="36">
        <v>9</v>
      </c>
      <c r="B14" s="32" t="s">
        <v>12</v>
      </c>
      <c r="C14" s="2" t="s">
        <v>40</v>
      </c>
      <c r="D14" s="29">
        <v>13050000</v>
      </c>
      <c r="E14" s="36" t="s">
        <v>44</v>
      </c>
      <c r="F14" s="36"/>
      <c r="G14" s="2" t="s">
        <v>45</v>
      </c>
    </row>
    <row r="15" spans="1:7" x14ac:dyDescent="0.25">
      <c r="A15" s="118" t="s">
        <v>6</v>
      </c>
      <c r="B15" s="118"/>
      <c r="C15" s="118"/>
      <c r="D15" s="37">
        <f>SUM(D6:D14)</f>
        <v>151787250</v>
      </c>
      <c r="E15" s="36"/>
      <c r="F15" s="36"/>
      <c r="G15" s="34"/>
    </row>
    <row r="18" spans="2:5" x14ac:dyDescent="0.25">
      <c r="B18" s="1" t="s">
        <v>7</v>
      </c>
      <c r="C18" s="1"/>
      <c r="D18" s="1"/>
      <c r="E18" s="1" t="s">
        <v>43</v>
      </c>
    </row>
  </sheetData>
  <mergeCells count="4">
    <mergeCell ref="A1:G1"/>
    <mergeCell ref="A3:D3"/>
    <mergeCell ref="E3:F3"/>
    <mergeCell ref="A15:C15"/>
  </mergeCells>
  <pageMargins left="0.7" right="0.7" top="0.75" bottom="0.75" header="0.3" footer="0.3"/>
  <pageSetup paperSize="9" scale="80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8"/>
  <sheetViews>
    <sheetView topLeftCell="A10" workbookViewId="0">
      <selection activeCell="J8" sqref="J8"/>
    </sheetView>
  </sheetViews>
  <sheetFormatPr defaultRowHeight="15" x14ac:dyDescent="0.25"/>
  <cols>
    <col min="2" max="2" width="13.28515625" customWidth="1"/>
    <col min="3" max="3" width="25.140625" customWidth="1"/>
    <col min="4" max="4" width="16.5703125" customWidth="1"/>
    <col min="5" max="5" width="18.85546875" bestFit="1" customWidth="1"/>
    <col min="6" max="6" width="0" hidden="1" customWidth="1"/>
    <col min="7" max="7" width="25.140625" customWidth="1"/>
  </cols>
  <sheetData>
    <row r="1" spans="1:7" ht="93" customHeight="1" x14ac:dyDescent="0.25">
      <c r="A1" s="110" t="s">
        <v>47</v>
      </c>
      <c r="B1" s="110"/>
      <c r="C1" s="110"/>
      <c r="D1" s="110"/>
      <c r="E1" s="110"/>
      <c r="F1" s="110"/>
      <c r="G1" s="111"/>
    </row>
    <row r="2" spans="1:7" ht="15.75" thickBot="1" x14ac:dyDescent="0.3">
      <c r="A2" s="1"/>
      <c r="B2" s="1"/>
      <c r="C2" s="1"/>
      <c r="D2" s="1"/>
      <c r="E2" s="1"/>
      <c r="F2" s="1"/>
    </row>
    <row r="3" spans="1:7" ht="15.75" thickBot="1" x14ac:dyDescent="0.3">
      <c r="A3" s="102" t="s">
        <v>23</v>
      </c>
      <c r="B3" s="103"/>
      <c r="C3" s="104"/>
      <c r="D3" s="119"/>
      <c r="E3" s="122">
        <f>D15</f>
        <v>151787250</v>
      </c>
      <c r="F3" s="123"/>
      <c r="G3" s="27"/>
    </row>
    <row r="4" spans="1:7" ht="15.75" thickBot="1" x14ac:dyDescent="0.3">
      <c r="A4" s="1"/>
      <c r="B4" s="1"/>
      <c r="C4" s="1"/>
      <c r="D4" s="1"/>
      <c r="E4" s="1"/>
      <c r="F4" s="1"/>
    </row>
    <row r="5" spans="1:7" ht="43.5" thickBot="1" x14ac:dyDescent="0.3">
      <c r="A5" s="11" t="s">
        <v>2</v>
      </c>
      <c r="B5" s="12" t="s">
        <v>0</v>
      </c>
      <c r="C5" s="12" t="s">
        <v>11</v>
      </c>
      <c r="D5" s="12" t="s">
        <v>1</v>
      </c>
      <c r="E5" s="12" t="s">
        <v>22</v>
      </c>
      <c r="F5" s="12" t="s">
        <v>9</v>
      </c>
      <c r="G5" s="13" t="s">
        <v>9</v>
      </c>
    </row>
    <row r="6" spans="1:7" ht="75" x14ac:dyDescent="0.25">
      <c r="A6" s="6" t="s">
        <v>3</v>
      </c>
      <c r="B6" s="9" t="s">
        <v>12</v>
      </c>
      <c r="C6" s="7" t="s">
        <v>15</v>
      </c>
      <c r="D6" s="28">
        <v>30000000</v>
      </c>
      <c r="E6" s="7" t="s">
        <v>20</v>
      </c>
      <c r="F6" s="7"/>
      <c r="G6" s="7" t="s">
        <v>16</v>
      </c>
    </row>
    <row r="7" spans="1:7" ht="90" x14ac:dyDescent="0.25">
      <c r="A7" s="5" t="s">
        <v>4</v>
      </c>
      <c r="B7" s="9" t="s">
        <v>12</v>
      </c>
      <c r="C7" s="2" t="s">
        <v>17</v>
      </c>
      <c r="D7" s="29">
        <v>30000000</v>
      </c>
      <c r="E7" s="4" t="s">
        <v>20</v>
      </c>
      <c r="F7" s="2"/>
      <c r="G7" s="2" t="s">
        <v>16</v>
      </c>
    </row>
    <row r="8" spans="1:7" ht="60" x14ac:dyDescent="0.25">
      <c r="A8" s="5" t="s">
        <v>5</v>
      </c>
      <c r="B8" s="9" t="s">
        <v>12</v>
      </c>
      <c r="C8" s="2" t="s">
        <v>13</v>
      </c>
      <c r="D8" s="29">
        <v>13000000</v>
      </c>
      <c r="E8" s="2" t="s">
        <v>18</v>
      </c>
      <c r="F8" s="14"/>
      <c r="G8" s="2" t="s">
        <v>16</v>
      </c>
    </row>
    <row r="9" spans="1:7" ht="90" x14ac:dyDescent="0.25">
      <c r="A9" s="20">
        <v>4</v>
      </c>
      <c r="B9" s="21" t="s">
        <v>12</v>
      </c>
      <c r="C9" s="19" t="s">
        <v>21</v>
      </c>
      <c r="D9" s="30">
        <v>10000000</v>
      </c>
      <c r="E9" s="31" t="s">
        <v>19</v>
      </c>
      <c r="F9" s="31"/>
      <c r="G9" s="31" t="s">
        <v>16</v>
      </c>
    </row>
    <row r="10" spans="1:7" ht="90" x14ac:dyDescent="0.25">
      <c r="A10" s="38">
        <v>5</v>
      </c>
      <c r="B10" s="2" t="s">
        <v>12</v>
      </c>
      <c r="C10" s="24" t="s">
        <v>17</v>
      </c>
      <c r="D10" s="29">
        <v>20000000</v>
      </c>
      <c r="E10" s="2" t="s">
        <v>30</v>
      </c>
      <c r="F10" s="2" t="s">
        <v>28</v>
      </c>
      <c r="G10" s="2" t="s">
        <v>28</v>
      </c>
    </row>
    <row r="11" spans="1:7" ht="90" x14ac:dyDescent="0.25">
      <c r="A11" s="38">
        <v>6</v>
      </c>
      <c r="B11" s="32" t="s">
        <v>12</v>
      </c>
      <c r="C11" s="24" t="s">
        <v>37</v>
      </c>
      <c r="D11" s="29">
        <v>20000000</v>
      </c>
      <c r="E11" s="2" t="s">
        <v>34</v>
      </c>
      <c r="F11" s="2" t="s">
        <v>28</v>
      </c>
      <c r="G11" s="2" t="s">
        <v>28</v>
      </c>
    </row>
    <row r="12" spans="1:7" ht="60" x14ac:dyDescent="0.25">
      <c r="A12" s="38">
        <v>7</v>
      </c>
      <c r="B12" s="32" t="s">
        <v>12</v>
      </c>
      <c r="C12" s="2" t="s">
        <v>38</v>
      </c>
      <c r="D12" s="29">
        <v>10000000</v>
      </c>
      <c r="E12" s="38" t="s">
        <v>39</v>
      </c>
      <c r="F12" s="38"/>
      <c r="G12" s="2" t="s">
        <v>28</v>
      </c>
    </row>
    <row r="13" spans="1:7" ht="60" x14ac:dyDescent="0.25">
      <c r="A13" s="38">
        <v>8</v>
      </c>
      <c r="B13" s="32" t="s">
        <v>12</v>
      </c>
      <c r="C13" s="2" t="s">
        <v>40</v>
      </c>
      <c r="D13" s="29">
        <v>5737250</v>
      </c>
      <c r="E13" s="38" t="s">
        <v>41</v>
      </c>
      <c r="F13" s="38"/>
      <c r="G13" s="2" t="s">
        <v>28</v>
      </c>
    </row>
    <row r="14" spans="1:7" ht="60" x14ac:dyDescent="0.25">
      <c r="A14" s="38">
        <v>9</v>
      </c>
      <c r="B14" s="32" t="s">
        <v>12</v>
      </c>
      <c r="C14" s="2" t="s">
        <v>40</v>
      </c>
      <c r="D14" s="29">
        <v>13050000</v>
      </c>
      <c r="E14" s="38" t="s">
        <v>44</v>
      </c>
      <c r="F14" s="38"/>
      <c r="G14" s="2" t="s">
        <v>45</v>
      </c>
    </row>
    <row r="15" spans="1:7" x14ac:dyDescent="0.25">
      <c r="A15" s="118" t="s">
        <v>6</v>
      </c>
      <c r="B15" s="118"/>
      <c r="C15" s="118"/>
      <c r="D15" s="37">
        <f>SUM(D6:D14)</f>
        <v>151787250</v>
      </c>
      <c r="E15" s="38"/>
      <c r="F15" s="38"/>
      <c r="G15" s="34"/>
    </row>
    <row r="18" spans="2:5" x14ac:dyDescent="0.25">
      <c r="B18" s="1" t="s">
        <v>7</v>
      </c>
      <c r="C18" s="1"/>
      <c r="D18" s="1"/>
      <c r="E18" s="1" t="s">
        <v>43</v>
      </c>
    </row>
  </sheetData>
  <mergeCells count="4">
    <mergeCell ref="A1:G1"/>
    <mergeCell ref="A3:D3"/>
    <mergeCell ref="E3:F3"/>
    <mergeCell ref="A15:C15"/>
  </mergeCells>
  <pageMargins left="0.7" right="0.7" top="0.75" bottom="0.75" header="0.3" footer="0.3"/>
  <pageSetup paperSize="9" scale="80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workbookViewId="0">
      <selection activeCell="N9" sqref="N9"/>
    </sheetView>
  </sheetViews>
  <sheetFormatPr defaultRowHeight="15" x14ac:dyDescent="0.25"/>
  <cols>
    <col min="2" max="2" width="13.28515625" customWidth="1"/>
    <col min="3" max="3" width="25.140625" customWidth="1"/>
    <col min="4" max="4" width="16.5703125" customWidth="1"/>
    <col min="5" max="5" width="18.85546875" bestFit="1" customWidth="1"/>
    <col min="6" max="6" width="0" hidden="1" customWidth="1"/>
    <col min="7" max="7" width="25.140625" customWidth="1"/>
  </cols>
  <sheetData>
    <row r="1" spans="1:10" ht="52.5" customHeight="1" x14ac:dyDescent="0.25">
      <c r="A1" s="110" t="s">
        <v>49</v>
      </c>
      <c r="B1" s="110"/>
      <c r="C1" s="110"/>
      <c r="D1" s="110"/>
      <c r="E1" s="110"/>
      <c r="F1" s="110"/>
      <c r="G1" s="111"/>
    </row>
    <row r="2" spans="1:10" ht="15.75" thickBot="1" x14ac:dyDescent="0.3">
      <c r="A2" s="1"/>
      <c r="B2" s="1"/>
      <c r="C2" s="1"/>
      <c r="D2" s="1"/>
      <c r="E2" s="1"/>
      <c r="F2" s="1"/>
    </row>
    <row r="3" spans="1:10" ht="15.75" thickBot="1" x14ac:dyDescent="0.3">
      <c r="A3" s="102" t="s">
        <v>23</v>
      </c>
      <c r="B3" s="103"/>
      <c r="C3" s="104"/>
      <c r="D3" s="119"/>
      <c r="E3" s="122">
        <v>243787250</v>
      </c>
      <c r="F3" s="123"/>
      <c r="G3" s="27"/>
    </row>
    <row r="4" spans="1:10" ht="15.75" thickBot="1" x14ac:dyDescent="0.3">
      <c r="A4" s="1"/>
      <c r="B4" s="1"/>
      <c r="C4" s="1"/>
      <c r="D4" s="1"/>
      <c r="E4" s="1"/>
      <c r="F4" s="1"/>
    </row>
    <row r="5" spans="1:10" ht="43.5" thickBot="1" x14ac:dyDescent="0.3">
      <c r="A5" s="11" t="s">
        <v>2</v>
      </c>
      <c r="B5" s="12" t="s">
        <v>0</v>
      </c>
      <c r="C5" s="12" t="s">
        <v>11</v>
      </c>
      <c r="D5" s="12" t="s">
        <v>1</v>
      </c>
      <c r="E5" s="12" t="s">
        <v>22</v>
      </c>
      <c r="F5" s="12" t="s">
        <v>9</v>
      </c>
      <c r="G5" s="13" t="s">
        <v>9</v>
      </c>
    </row>
    <row r="6" spans="1:10" ht="90" x14ac:dyDescent="0.25">
      <c r="A6" s="43">
        <v>1</v>
      </c>
      <c r="B6" s="40" t="s">
        <v>12</v>
      </c>
      <c r="C6" s="44" t="s">
        <v>17</v>
      </c>
      <c r="D6" s="45">
        <v>30000000</v>
      </c>
      <c r="E6" s="46" t="s">
        <v>20</v>
      </c>
      <c r="F6" s="44"/>
      <c r="G6" s="44" t="s">
        <v>16</v>
      </c>
      <c r="J6" s="54"/>
    </row>
    <row r="7" spans="1:10" ht="87.75" customHeight="1" x14ac:dyDescent="0.25">
      <c r="A7" s="43">
        <v>2</v>
      </c>
      <c r="B7" s="44" t="s">
        <v>12</v>
      </c>
      <c r="C7" s="44" t="s">
        <v>17</v>
      </c>
      <c r="D7" s="45">
        <v>50000000</v>
      </c>
      <c r="E7" s="46" t="s">
        <v>20</v>
      </c>
      <c r="F7" s="44" t="s">
        <v>28</v>
      </c>
      <c r="G7" s="44" t="s">
        <v>28</v>
      </c>
      <c r="J7" s="54"/>
    </row>
    <row r="8" spans="1:10" ht="60" x14ac:dyDescent="0.25">
      <c r="A8" s="43">
        <v>3</v>
      </c>
      <c r="B8" s="40" t="s">
        <v>12</v>
      </c>
      <c r="C8" s="44" t="s">
        <v>13</v>
      </c>
      <c r="D8" s="45">
        <v>13000000</v>
      </c>
      <c r="E8" s="44" t="s">
        <v>18</v>
      </c>
      <c r="F8" s="47"/>
      <c r="G8" s="44" t="s">
        <v>16</v>
      </c>
      <c r="J8" s="54"/>
    </row>
    <row r="9" spans="1:10" ht="60" x14ac:dyDescent="0.25">
      <c r="A9" s="43">
        <v>4</v>
      </c>
      <c r="B9" s="40" t="s">
        <v>12</v>
      </c>
      <c r="C9" s="44" t="s">
        <v>13</v>
      </c>
      <c r="D9" s="45">
        <v>45000000</v>
      </c>
      <c r="E9" s="46" t="s">
        <v>20</v>
      </c>
      <c r="F9" s="47"/>
      <c r="G9" s="44" t="s">
        <v>28</v>
      </c>
      <c r="J9" s="54"/>
    </row>
    <row r="10" spans="1:10" ht="60" x14ac:dyDescent="0.25">
      <c r="A10" s="43">
        <v>5</v>
      </c>
      <c r="B10" s="53" t="s">
        <v>12</v>
      </c>
      <c r="C10" s="44" t="s">
        <v>38</v>
      </c>
      <c r="D10" s="45">
        <v>50050000</v>
      </c>
      <c r="E10" s="46" t="s">
        <v>50</v>
      </c>
      <c r="F10" s="52"/>
      <c r="G10" s="44" t="s">
        <v>28</v>
      </c>
      <c r="J10" s="54"/>
    </row>
    <row r="11" spans="1:10" ht="60" x14ac:dyDescent="0.25">
      <c r="A11" s="43">
        <v>6</v>
      </c>
      <c r="B11" s="53" t="s">
        <v>12</v>
      </c>
      <c r="C11" s="44" t="s">
        <v>38</v>
      </c>
      <c r="D11" s="45">
        <v>10000000</v>
      </c>
      <c r="E11" s="52" t="s">
        <v>39</v>
      </c>
      <c r="F11" s="52"/>
      <c r="G11" s="44" t="s">
        <v>28</v>
      </c>
      <c r="J11" s="54"/>
    </row>
    <row r="12" spans="1:10" ht="75" x14ac:dyDescent="0.25">
      <c r="A12" s="43">
        <v>7</v>
      </c>
      <c r="B12" s="40" t="s">
        <v>12</v>
      </c>
      <c r="C12" s="41" t="s">
        <v>15</v>
      </c>
      <c r="D12" s="42">
        <v>30000000</v>
      </c>
      <c r="E12" s="41" t="s">
        <v>20</v>
      </c>
      <c r="F12" s="41"/>
      <c r="G12" s="41" t="s">
        <v>16</v>
      </c>
      <c r="J12" s="54"/>
    </row>
    <row r="13" spans="1:10" ht="60" x14ac:dyDescent="0.25">
      <c r="A13" s="43">
        <v>8</v>
      </c>
      <c r="B13" s="53" t="s">
        <v>12</v>
      </c>
      <c r="C13" s="44" t="s">
        <v>40</v>
      </c>
      <c r="D13" s="45">
        <v>5737250</v>
      </c>
      <c r="E13" s="52" t="s">
        <v>41</v>
      </c>
      <c r="F13" s="52"/>
      <c r="G13" s="44" t="s">
        <v>28</v>
      </c>
      <c r="J13" s="54"/>
    </row>
    <row r="14" spans="1:10" ht="90" x14ac:dyDescent="0.25">
      <c r="A14" s="43">
        <v>9</v>
      </c>
      <c r="B14" s="48" t="s">
        <v>12</v>
      </c>
      <c r="C14" s="49" t="s">
        <v>21</v>
      </c>
      <c r="D14" s="50">
        <v>10000000</v>
      </c>
      <c r="E14" s="51" t="s">
        <v>19</v>
      </c>
      <c r="F14" s="51"/>
      <c r="G14" s="51" t="s">
        <v>16</v>
      </c>
      <c r="J14" s="54"/>
    </row>
    <row r="15" spans="1:10" ht="15.75" x14ac:dyDescent="0.25">
      <c r="A15" s="124" t="s">
        <v>6</v>
      </c>
      <c r="B15" s="124"/>
      <c r="C15" s="124"/>
      <c r="D15" s="37">
        <f>SUM(D6:D14)</f>
        <v>243787250</v>
      </c>
      <c r="E15" s="39"/>
      <c r="F15" s="39"/>
      <c r="G15" s="34"/>
    </row>
    <row r="18" spans="2:5" x14ac:dyDescent="0.25">
      <c r="B18" s="1" t="s">
        <v>7</v>
      </c>
      <c r="C18" s="1"/>
      <c r="D18" s="1"/>
      <c r="E18" s="1" t="s">
        <v>48</v>
      </c>
    </row>
  </sheetData>
  <mergeCells count="4">
    <mergeCell ref="A1:G1"/>
    <mergeCell ref="A3:D3"/>
    <mergeCell ref="E3:F3"/>
    <mergeCell ref="A15:C15"/>
  </mergeCells>
  <pageMargins left="0.7" right="0.7" top="0.75" bottom="0.75" header="0.3" footer="0.3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31</vt:i4>
      </vt:variant>
    </vt:vector>
  </HeadingPairs>
  <TitlesOfParts>
    <vt:vector size="31" baseType="lpstr">
      <vt:lpstr>01.04.2012</vt:lpstr>
      <vt:lpstr>01.07.2012</vt:lpstr>
      <vt:lpstr>01.10.2012</vt:lpstr>
      <vt:lpstr>01.01.2013</vt:lpstr>
      <vt:lpstr>01.04.2013</vt:lpstr>
      <vt:lpstr>01.07.2013</vt:lpstr>
      <vt:lpstr>01.10.2013</vt:lpstr>
      <vt:lpstr>01.11.2013</vt:lpstr>
      <vt:lpstr>01.01.2014</vt:lpstr>
      <vt:lpstr>01.04.2014 </vt:lpstr>
      <vt:lpstr>01.07.2014  </vt:lpstr>
      <vt:lpstr>01.10.2014 </vt:lpstr>
      <vt:lpstr>01.01.2015</vt:lpstr>
      <vt:lpstr>01.04.2015</vt:lpstr>
      <vt:lpstr>01.07.2015 </vt:lpstr>
      <vt:lpstr>01.10.2015  </vt:lpstr>
      <vt:lpstr>01.01.2016</vt:lpstr>
      <vt:lpstr>01.04.2016</vt:lpstr>
      <vt:lpstr>01.07.2016</vt:lpstr>
      <vt:lpstr>01.10.2016</vt:lpstr>
      <vt:lpstr>01.01.2017</vt:lpstr>
      <vt:lpstr>01.04.2017</vt:lpstr>
      <vt:lpstr>01.07.2017</vt:lpstr>
      <vt:lpstr>01.10.2017 </vt:lpstr>
      <vt:lpstr>01.01.2018 </vt:lpstr>
      <vt:lpstr>01.04.2018</vt:lpstr>
      <vt:lpstr>01.07.2018 </vt:lpstr>
      <vt:lpstr>01.10.2018 </vt:lpstr>
      <vt:lpstr>01.01.2019</vt:lpstr>
      <vt:lpstr>01.04.2019</vt:lpstr>
      <vt:lpstr>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Oksana</cp:lastModifiedBy>
  <cp:lastPrinted>2018-11-01T07:36:10Z</cp:lastPrinted>
  <dcterms:created xsi:type="dcterms:W3CDTF">2011-10-06T23:50:00Z</dcterms:created>
  <dcterms:modified xsi:type="dcterms:W3CDTF">2019-08-06T04:06:18Z</dcterms:modified>
</cp:coreProperties>
</file>